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326" windowWidth="15180" windowHeight="8835" tabRatio="903" activeTab="0"/>
  </bookViews>
  <sheets>
    <sheet name="Addition" sheetId="1" r:id="rId1"/>
    <sheet name=" Addition Flash" sheetId="2" r:id="rId2"/>
    <sheet name="Subtraction" sheetId="3" r:id="rId3"/>
    <sheet name="Subtraction Flash" sheetId="4" r:id="rId4"/>
    <sheet name="Multiplication" sheetId="5" r:id="rId5"/>
    <sheet name="Multiplication Flash" sheetId="6" r:id="rId6"/>
    <sheet name="Division " sheetId="7" r:id="rId7"/>
    <sheet name="Division Flash" sheetId="8" r:id="rId8"/>
    <sheet name="Work Tables" sheetId="9" r:id="rId9"/>
  </sheets>
  <definedNames>
    <definedName name="AccessDatabase" hidden="1">"D:\DATA\MY DOCUMENTS\Reading\Reading Database.mdb"</definedName>
    <definedName name="Add_Mult_List">'Work Tables'!$D$6:$D$15</definedName>
    <definedName name="Add_Mult_Literal" localSheetId="7">#N/A</definedName>
    <definedName name="Add_Mult_Literal" localSheetId="4">LOOKUP('Work Tables'!IV1,[0]!RangeSeq,[0]!Add_Mult_List)</definedName>
    <definedName name="Add_Mult_Literal" localSheetId="5">LOOKUP('Work Tables'!IV1,[0]!RangeSeq,[0]!Add_Mult_List)</definedName>
    <definedName name="Add_Mult_Literal" localSheetId="2">#N/A</definedName>
    <definedName name="Add_Mult_Literal" localSheetId="3">#N/A</definedName>
    <definedName name="Add_Mult_Literal">LOOKUP('Work Tables'!IV1,[0]!RangeSeq,[0]!Add_Mult_List)</definedName>
    <definedName name="Add_Mult_Literal_Copy">LOOKUP('Work Tables'!IV1,[0]!RangeSeq,[0]!Add_Mult_List)</definedName>
    <definedName name="Blends_3Literal" localSheetId="1">#N/A</definedName>
    <definedName name="Blends_3Literal" localSheetId="5">#N/A</definedName>
    <definedName name="Blends_LLiteral" localSheetId="1">#N/A</definedName>
    <definedName name="Blends_LLiteral" localSheetId="5">#N/A</definedName>
    <definedName name="Blends_RLiteral" localSheetId="1">#N/A</definedName>
    <definedName name="Blends_RLiteral" localSheetId="5">#N/A</definedName>
    <definedName name="Blends_SLiteral" localSheetId="1">#N/A</definedName>
    <definedName name="Blends_SLiteral" localSheetId="5">#N/A</definedName>
    <definedName name="DiagraphsLiteral" localSheetId="1">#N/A</definedName>
    <definedName name="DiagraphsLiteral" localSheetId="5">#N/A</definedName>
    <definedName name="DiphthongsLiteral" localSheetId="1">#N/A</definedName>
    <definedName name="DiphthongsLiteral" localSheetId="5">#N/A</definedName>
    <definedName name="DividedBYList">'Work Tables'!$J$6:$J$14</definedName>
    <definedName name="DivideSequence">'Work Tables'!$I$6:$I$14</definedName>
    <definedName name="Division_Flash">'Work Tables'!$K$6:$K$14</definedName>
    <definedName name="Eight">'Work Tables'!$P$6:$P$15</definedName>
    <definedName name="Five">'Work Tables'!$M$6:$M$15</definedName>
    <definedName name="Four">'Work Tables'!$L$6:$L$15</definedName>
    <definedName name="LowerCaseLiteral" localSheetId="1">LOOKUP(#REF!,RangeSeq,LowerCase)</definedName>
    <definedName name="LowerCaseLiteral" localSheetId="5">LOOKUP(#REF!,RangeSeq,LowerCase)</definedName>
    <definedName name="Minus_One_Literal" localSheetId="7">LOOKUP('Work Tables'!D1,[0]!RangeSeq,[0]!One)</definedName>
    <definedName name="Minus_One_Literal" localSheetId="4">LOOKUP('Work Tables'!D1,[0]!RangeSeq,[0]!One)</definedName>
    <definedName name="Minus_One_Literal" localSheetId="5">LOOKUP('Work Tables'!D1,[0]!RangeSeq,[0]!One)</definedName>
    <definedName name="Minus_One_Literal" localSheetId="3">LOOKUP('Work Tables'!D1,[0]!RangeSeq,[0]!One)</definedName>
    <definedName name="Minus_One_Literal">LOOKUP('Work Tables'!D1,[0]!RangeSeq,[0]!One)</definedName>
    <definedName name="Minus_Two_Literal" localSheetId="7">LOOKUP('Work Tables'!D1,[0]!RangeSeq,[0]!Two)</definedName>
    <definedName name="Minus_Two_Literal" localSheetId="4">LOOKUP('Work Tables'!D1,[0]!RangeSeq,[0]!Two)</definedName>
    <definedName name="Minus_Two_Literal" localSheetId="5">LOOKUP('Work Tables'!D1,[0]!RangeSeq,[0]!Two)</definedName>
    <definedName name="Minus_Two_Literal" localSheetId="3">LOOKUP('Work Tables'!D1,[0]!RangeSeq,[0]!Two)</definedName>
    <definedName name="Minus_Two_Literal">LOOKUP('Work Tables'!D1,[0]!RangeSeq,[0]!Two)</definedName>
    <definedName name="Minus_Zero_Literal" localSheetId="7">LOOKUP('Work Tables'!IV1,[0]!Zero,[0]!Zero)</definedName>
    <definedName name="Minus_Zero_Literal" localSheetId="4">LOOKUP('Work Tables'!IV1,[0]!Zero,[0]!Zero)</definedName>
    <definedName name="Minus_Zero_Literal" localSheetId="5">LOOKUP('Work Tables'!IV1,[0]!Zero,[0]!Zero)</definedName>
    <definedName name="Minus_Zero_Literal" localSheetId="3">LOOKUP('Work Tables'!IV1,[0]!Zero,[0]!Zero)</definedName>
    <definedName name="Minus_Zero_Literal">LOOKUP('Work Tables'!IV1,[0]!Zero,[0]!Zero)</definedName>
    <definedName name="Nine">'Work Tables'!$Q$6:$Q$15</definedName>
    <definedName name="One">'Work Tables'!$J$6:$J$15</definedName>
    <definedName name="_xlnm.Print_Area" localSheetId="0">'Addition'!$B$1:$AB$35</definedName>
    <definedName name="_xlnm.Print_Area" localSheetId="6">'Division '!$A$1:$AF$44</definedName>
    <definedName name="_xlnm.Print_Area" localSheetId="7">'Division Flash'!$A$1:$L$18</definedName>
    <definedName name="_xlnm.Print_Area" localSheetId="4">'Multiplication'!$A$1:$AB$33</definedName>
    <definedName name="_xlnm.Print_Area" localSheetId="2">'Subtraction'!$A$1:$Y$33</definedName>
    <definedName name="_xlnm.Print_Area" localSheetId="3">'Subtraction Flash'!$A$2:$R$17</definedName>
    <definedName name="R_ControlledLiteral" localSheetId="1">LOOKUP(#REF!,RangeSeq,R_Controlled)</definedName>
    <definedName name="R_ControlledLiteral" localSheetId="5">LOOKUP(#REF!,RangeSeq,R_Controlled)</definedName>
    <definedName name="RangeSeq">'Work Tables'!$A$6:$A$15</definedName>
    <definedName name="Seven">'Work Tables'!$O$6:$O$15</definedName>
    <definedName name="SilentLiteral" localSheetId="1">#N/A</definedName>
    <definedName name="SilentLiteral" localSheetId="5">#N/A</definedName>
    <definedName name="Six">'Work Tables'!$N$6:$N$15</definedName>
    <definedName name="Special_Division">'Work Tables'!$L$6:$L$9</definedName>
    <definedName name="Three">'Work Tables'!#REF!</definedName>
    <definedName name="Two">'Work Tables'!$K$6:$K$15</definedName>
    <definedName name="UpperCaseLiteral" localSheetId="1">LOOKUP(#REF!,RangeSeq,UpperCase)</definedName>
    <definedName name="UpperCaseLiteral" localSheetId="5">LOOKUP(#REF!,RangeSeq,UpperCase)</definedName>
    <definedName name="VowelPatternsLiteral" localSheetId="1">LOOKUP(#REF!,RangeSeq,VowelPatterns)</definedName>
    <definedName name="VowelPatternsLiteral" localSheetId="5">LOOKUP(#REF!,RangeSeq,VowelPatterns)</definedName>
    <definedName name="VowelsLiteral" localSheetId="1">LOOKUP(#REF!,RangeSeq,Vowels)</definedName>
    <definedName name="VowelsLiteral" localSheetId="5">LOOKUP(#REF!,RangeSeq,Vowels)</definedName>
    <definedName name="Zero">'Work Tables'!$H$6:$H$15</definedName>
  </definedNames>
  <calcPr fullCalcOnLoad="1"/>
</workbook>
</file>

<file path=xl/sharedStrings.xml><?xml version="1.0" encoding="utf-8"?>
<sst xmlns="http://schemas.openxmlformats.org/spreadsheetml/2006/main" count="297" uniqueCount="59">
  <si>
    <t>Step 1</t>
  </si>
  <si>
    <t>Step 2</t>
  </si>
  <si>
    <t>Select nth from Full List</t>
  </si>
  <si>
    <t>nth record ==&gt;</t>
  </si>
  <si>
    <t>Start With</t>
  </si>
  <si>
    <t>Step 3</t>
  </si>
  <si>
    <t>Step 4</t>
  </si>
  <si>
    <t>Select Print or Print Preview</t>
  </si>
  <si>
    <t>+</t>
  </si>
  <si>
    <t>Select Constant Number (0 - 9)</t>
  </si>
  <si>
    <t>Press F9 to refresh to create new drill</t>
  </si>
  <si>
    <t>Name:___________________
Date:  ___________________</t>
  </si>
  <si>
    <t>Time:    __________
Score:  ___________</t>
  </si>
  <si>
    <t>Answer</t>
  </si>
  <si>
    <t>Add or Mult Number</t>
  </si>
  <si>
    <t>-</t>
  </si>
  <si>
    <t>Minimum</t>
  </si>
  <si>
    <t>Maximum</t>
  </si>
  <si>
    <t>Count</t>
  </si>
  <si>
    <t>Divide by</t>
  </si>
  <si>
    <t>Subtract by</t>
  </si>
  <si>
    <t>Divide Sequence</t>
  </si>
  <si>
    <t>Step 7</t>
  </si>
  <si>
    <t>Y</t>
  </si>
  <si>
    <t>Show Answer
Y or N  ==&gt;</t>
  </si>
  <si>
    <t>Press F9 to refresh to create new Flash</t>
  </si>
  <si>
    <t>Show Answer
Y or N ==&gt;</t>
  </si>
  <si>
    <t>Fixed for Subtractio</t>
  </si>
  <si>
    <t>Number used to randomize other factor.</t>
  </si>
  <si>
    <t>Subtract Flash</t>
  </si>
  <si>
    <t>Show Answers ?
Y or N</t>
  </si>
  <si>
    <t>x</t>
  </si>
  <si>
    <t>Fixed for Addition</t>
  </si>
  <si>
    <t>Division Flash</t>
  </si>
  <si>
    <t>Name: Answer Key                                           
Date:  ___________________</t>
  </si>
  <si>
    <t xml:space="preserve">Select top or bottom number to be constant:
1 = Bottom Number Constant
2 = Top Number Constant
</t>
  </si>
  <si>
    <t>n</t>
  </si>
  <si>
    <t>Fixed for multiplication</t>
  </si>
  <si>
    <t>N</t>
  </si>
  <si>
    <t>Answer Key</t>
  </si>
  <si>
    <t>)</t>
  </si>
  <si>
    <t>____</t>
  </si>
  <si>
    <t>Press F9 or Click on Next to refresh to create new drill</t>
  </si>
  <si>
    <t>Show Answer:  Y or N  ==&gt;</t>
  </si>
  <si>
    <t>Hear Answer ==&gt;</t>
  </si>
  <si>
    <t>Select  
Number (1 - 9)
to Divide by.</t>
  </si>
  <si>
    <t>Special Division</t>
  </si>
  <si>
    <t>All Problems</t>
  </si>
  <si>
    <t>Just These</t>
  </si>
  <si>
    <t xml:space="preserve">Special Add </t>
  </si>
  <si>
    <t>Select  Number to Divide By 
(1 - 9)</t>
  </si>
  <si>
    <t>Name:___________________
Date:  ___________________</t>
  </si>
  <si>
    <t>Time:    __________
Score:  ___________</t>
  </si>
  <si>
    <t>Divided By</t>
  </si>
  <si>
    <t>Equals</t>
  </si>
  <si>
    <t>Read Division Problem ==&gt;</t>
  </si>
  <si>
    <t>Work on these Answers Only: Y or N ==&gt;
Enter 1 - 9 or Leave Blank.
N = All possible answers.</t>
  </si>
  <si>
    <t>Work on these numbers only:  
Y or N ==&gt;
(0 - 9) or Blank
N = All possible answers.</t>
  </si>
  <si>
    <t>Hear answer ==&gt;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</si>
</sst>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48"/>
      <name val="Arial"/>
      <family val="2"/>
    </font>
    <font>
      <b/>
      <sz val="18"/>
      <name val="Arial"/>
      <family val="2"/>
    </font>
    <font>
      <b/>
      <sz val="18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72"/>
      <name val="Arial"/>
      <family val="2"/>
    </font>
    <font>
      <sz val="18"/>
      <name val="Symbol"/>
      <family val="1"/>
    </font>
    <font>
      <sz val="72"/>
      <name val="Symbol"/>
      <family val="1"/>
    </font>
    <font>
      <b/>
      <sz val="12"/>
      <color indexed="10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8"/>
      <name val="Tahoma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sz val="7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left" wrapText="1"/>
    </xf>
    <xf numFmtId="0" fontId="1" fillId="2" borderId="0" xfId="0" applyFont="1" applyFill="1" applyAlignment="1">
      <alignment horizontal="left" vertical="top"/>
    </xf>
    <xf numFmtId="1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left" wrapText="1"/>
    </xf>
    <xf numFmtId="1" fontId="2" fillId="0" borderId="0" xfId="0" applyNumberFormat="1" applyFont="1" applyAlignment="1">
      <alignment vertical="top" wrapText="1"/>
    </xf>
    <xf numFmtId="1" fontId="12" fillId="0" borderId="0" xfId="0" applyNumberFormat="1" applyFont="1" applyBorder="1" applyAlignment="1">
      <alignment horizontal="right" vertical="top" wrapText="1"/>
    </xf>
    <xf numFmtId="17" fontId="0" fillId="0" borderId="0" xfId="0" applyNumberFormat="1" applyAlignment="1">
      <alignment/>
    </xf>
    <xf numFmtId="0" fontId="10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wrapText="1"/>
    </xf>
    <xf numFmtId="1" fontId="2" fillId="2" borderId="0" xfId="0" applyNumberFormat="1" applyFont="1" applyFill="1" applyBorder="1" applyAlignment="1">
      <alignment horizontal="right" wrapText="1"/>
    </xf>
    <xf numFmtId="1" fontId="2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right"/>
    </xf>
    <xf numFmtId="1" fontId="2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1" fontId="11" fillId="3" borderId="0" xfId="0" applyNumberFormat="1" applyFont="1" applyFill="1" applyAlignment="1">
      <alignment horizontal="right" wrapText="1"/>
    </xf>
    <xf numFmtId="1" fontId="11" fillId="3" borderId="0" xfId="0" applyNumberFormat="1" applyFont="1" applyFill="1" applyBorder="1" applyAlignment="1">
      <alignment horizontal="right" vertical="top" wrapText="1"/>
    </xf>
    <xf numFmtId="1" fontId="11" fillId="3" borderId="0" xfId="0" applyNumberFormat="1" applyFont="1" applyFill="1" applyAlignment="1">
      <alignment horizontal="right" vertical="top" wrapText="1"/>
    </xf>
    <xf numFmtId="1" fontId="1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1" fontId="2" fillId="2" borderId="0" xfId="0" applyNumberFormat="1" applyFont="1" applyFill="1" applyAlignment="1">
      <alignment horizontal="left" wrapText="1"/>
    </xf>
    <xf numFmtId="1" fontId="12" fillId="2" borderId="0" xfId="0" applyNumberFormat="1" applyFont="1" applyFill="1" applyBorder="1" applyAlignment="1">
      <alignment horizontal="right" vertical="top" wrapText="1"/>
    </xf>
    <xf numFmtId="1" fontId="2" fillId="2" borderId="0" xfId="0" applyNumberFormat="1" applyFont="1" applyFill="1" applyAlignment="1">
      <alignment horizontal="right" wrapText="1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1" fontId="0" fillId="2" borderId="0" xfId="0" applyNumberFormat="1" applyFill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top" wrapText="1"/>
    </xf>
    <xf numFmtId="0" fontId="20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/>
    </xf>
    <xf numFmtId="1" fontId="6" fillId="0" borderId="0" xfId="0" applyNumberFormat="1" applyFont="1" applyAlignment="1">
      <alignment horizontal="right" wrapText="1"/>
    </xf>
    <xf numFmtId="1" fontId="22" fillId="3" borderId="0" xfId="0" applyNumberFormat="1" applyFont="1" applyFill="1" applyAlignment="1">
      <alignment horizontal="right" vertical="top" wrapText="1"/>
    </xf>
    <xf numFmtId="1" fontId="13" fillId="2" borderId="0" xfId="0" applyNumberFormat="1" applyFont="1" applyFill="1" applyBorder="1" applyAlignment="1">
      <alignment horizontal="right" vertical="top" wrapText="1"/>
    </xf>
    <xf numFmtId="1" fontId="11" fillId="2" borderId="0" xfId="0" applyNumberFormat="1" applyFont="1" applyFill="1" applyAlignment="1">
      <alignment horizontal="right" vertical="top" wrapText="1"/>
    </xf>
    <xf numFmtId="0" fontId="11" fillId="3" borderId="0" xfId="0" applyFont="1" applyFill="1" applyBorder="1" applyAlignment="1">
      <alignment/>
    </xf>
    <xf numFmtId="0" fontId="6" fillId="2" borderId="0" xfId="0" applyFont="1" applyFill="1" applyAlignment="1" applyProtection="1">
      <alignment horizontal="center" vertical="top"/>
      <protection locked="0"/>
    </xf>
    <xf numFmtId="0" fontId="24" fillId="2" borderId="0" xfId="0" applyFont="1" applyFill="1" applyAlignment="1">
      <alignment horizontal="left"/>
    </xf>
    <xf numFmtId="1" fontId="23" fillId="2" borderId="0" xfId="0" applyNumberFormat="1" applyFont="1" applyFill="1" applyBorder="1" applyAlignment="1" applyProtection="1">
      <alignment horizontal="center" wrapText="1"/>
      <protection locked="0"/>
    </xf>
    <xf numFmtId="1" fontId="24" fillId="2" borderId="1" xfId="0" applyNumberFormat="1" applyFont="1" applyFill="1" applyBorder="1" applyAlignment="1">
      <alignment horizontal="right" wrapText="1"/>
    </xf>
    <xf numFmtId="1" fontId="25" fillId="2" borderId="1" xfId="0" applyNumberFormat="1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/>
    </xf>
    <xf numFmtId="1" fontId="11" fillId="3" borderId="2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left" wrapText="1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3" xfId="0" applyFont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left" vertical="top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2" fillId="0" borderId="4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" fontId="11" fillId="3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 vertical="top"/>
    </xf>
    <xf numFmtId="0" fontId="23" fillId="2" borderId="0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 applyProtection="1">
      <alignment horizontal="center" vertical="center"/>
      <protection/>
    </xf>
    <xf numFmtId="1" fontId="11" fillId="3" borderId="4" xfId="0" applyNumberFormat="1" applyFont="1" applyFill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>
      <alignment horizontal="left" vertical="center"/>
      <protection locked="0"/>
    </xf>
    <xf numFmtId="1" fontId="16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vertical="top" wrapText="1"/>
    </xf>
    <xf numFmtId="1" fontId="11" fillId="3" borderId="4" xfId="0" applyNumberFormat="1" applyFont="1" applyFill="1" applyBorder="1" applyAlignment="1">
      <alignment horizontal="right" vertical="top" wrapText="1"/>
    </xf>
    <xf numFmtId="1" fontId="11" fillId="3" borderId="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1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0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6</xdr:row>
      <xdr:rowOff>295275</xdr:rowOff>
    </xdr:from>
    <xdr:to>
      <xdr:col>10</xdr:col>
      <xdr:colOff>476250</xdr:colOff>
      <xdr:row>10</xdr:row>
      <xdr:rowOff>38100</xdr:rowOff>
    </xdr:to>
    <xdr:pic macro="[0]!Say_Addition_Flash_Answer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71925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7</xdr:row>
      <xdr:rowOff>0</xdr:rowOff>
    </xdr:from>
    <xdr:to>
      <xdr:col>6</xdr:col>
      <xdr:colOff>0</xdr:colOff>
      <xdr:row>9</xdr:row>
      <xdr:rowOff>57150</xdr:rowOff>
    </xdr:to>
    <xdr:sp macro="[0]!Recalculate">
      <xdr:nvSpPr>
        <xdr:cNvPr id="2" name="AutoShape 3"/>
        <xdr:cNvSpPr>
          <a:spLocks/>
        </xdr:cNvSpPr>
      </xdr:nvSpPr>
      <xdr:spPr>
        <a:xfrm>
          <a:off x="3724275" y="3981450"/>
          <a:ext cx="1581150" cy="704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F9 or Next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4</xdr:row>
      <xdr:rowOff>723900</xdr:rowOff>
    </xdr:from>
    <xdr:to>
      <xdr:col>22</xdr:col>
      <xdr:colOff>238125</xdr:colOff>
      <xdr:row>5</xdr:row>
      <xdr:rowOff>685800</xdr:rowOff>
    </xdr:to>
    <xdr:pic macro="[0]!Say_Subtraction_Flash_Answ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314575"/>
          <a:ext cx="657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</xdr:row>
      <xdr:rowOff>1038225</xdr:rowOff>
    </xdr:from>
    <xdr:to>
      <xdr:col>20</xdr:col>
      <xdr:colOff>1257300</xdr:colOff>
      <xdr:row>6</xdr:row>
      <xdr:rowOff>428625</xdr:rowOff>
    </xdr:to>
    <xdr:sp macro="[0]!Recalculate">
      <xdr:nvSpPr>
        <xdr:cNvPr id="2" name="AutoShape 2"/>
        <xdr:cNvSpPr>
          <a:spLocks/>
        </xdr:cNvSpPr>
      </xdr:nvSpPr>
      <xdr:spPr>
        <a:xfrm>
          <a:off x="6410325" y="3686175"/>
          <a:ext cx="1743075" cy="5715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F9 or Next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1343025</xdr:colOff>
      <xdr:row>4</xdr:row>
      <xdr:rowOff>1076325</xdr:rowOff>
    </xdr:from>
    <xdr:to>
      <xdr:col>7</xdr:col>
      <xdr:colOff>619125</xdr:colOff>
      <xdr:row>6</xdr:row>
      <xdr:rowOff>133350</xdr:rowOff>
    </xdr:to>
    <xdr:pic macro="[0]!Say_Multiplication_Flash_Answ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67175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5</xdr:row>
      <xdr:rowOff>66675</xdr:rowOff>
    </xdr:from>
    <xdr:to>
      <xdr:col>3</xdr:col>
      <xdr:colOff>1057275</xdr:colOff>
      <xdr:row>6</xdr:row>
      <xdr:rowOff>142875</xdr:rowOff>
    </xdr:to>
    <xdr:sp macro="[0]!Recalculate">
      <xdr:nvSpPr>
        <xdr:cNvPr id="2" name="AutoShape 2"/>
        <xdr:cNvSpPr>
          <a:spLocks/>
        </xdr:cNvSpPr>
      </xdr:nvSpPr>
      <xdr:spPr>
        <a:xfrm>
          <a:off x="3762375" y="4543425"/>
          <a:ext cx="1562100" cy="5334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F9 or 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4</xdr:row>
      <xdr:rowOff>104775</xdr:rowOff>
    </xdr:from>
    <xdr:to>
      <xdr:col>16</xdr:col>
      <xdr:colOff>238125</xdr:colOff>
      <xdr:row>7</xdr:row>
      <xdr:rowOff>9525</xdr:rowOff>
    </xdr:to>
    <xdr:pic macro="[0]!Say_Division_Flash_Answ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686050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</xdr:row>
      <xdr:rowOff>228600</xdr:rowOff>
    </xdr:from>
    <xdr:to>
      <xdr:col>6</xdr:col>
      <xdr:colOff>1304925</xdr:colOff>
      <xdr:row>3</xdr:row>
      <xdr:rowOff>228600</xdr:rowOff>
    </xdr:to>
    <xdr:sp>
      <xdr:nvSpPr>
        <xdr:cNvPr id="2" name="Line 2"/>
        <xdr:cNvSpPr>
          <a:spLocks/>
        </xdr:cNvSpPr>
      </xdr:nvSpPr>
      <xdr:spPr>
        <a:xfrm>
          <a:off x="2676525" y="1666875"/>
          <a:ext cx="1704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571500</xdr:rowOff>
    </xdr:from>
    <xdr:to>
      <xdr:col>16</xdr:col>
      <xdr:colOff>485775</xdr:colOff>
      <xdr:row>4</xdr:row>
      <xdr:rowOff>0</xdr:rowOff>
    </xdr:to>
    <xdr:sp macro="[0]!Recalculate">
      <xdr:nvSpPr>
        <xdr:cNvPr id="3" name="AutoShape 3"/>
        <xdr:cNvSpPr>
          <a:spLocks/>
        </xdr:cNvSpPr>
      </xdr:nvSpPr>
      <xdr:spPr>
        <a:xfrm>
          <a:off x="7038975" y="2009775"/>
          <a:ext cx="1743075" cy="5715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F9 or Next</a:t>
          </a:r>
        </a:p>
      </xdr:txBody>
    </xdr:sp>
    <xdr:clientData/>
  </xdr:twoCellAnchor>
  <xdr:twoCellAnchor editAs="oneCell">
    <xdr:from>
      <xdr:col>16</xdr:col>
      <xdr:colOff>171450</xdr:colOff>
      <xdr:row>8</xdr:row>
      <xdr:rowOff>142875</xdr:rowOff>
    </xdr:from>
    <xdr:to>
      <xdr:col>17</xdr:col>
      <xdr:colOff>333375</xdr:colOff>
      <xdr:row>11</xdr:row>
      <xdr:rowOff>371475</xdr:rowOff>
    </xdr:to>
    <xdr:pic macro="[0]!Read_Division_Problem"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7650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G35"/>
  <sheetViews>
    <sheetView tabSelected="1" workbookViewId="0" topLeftCell="H1">
      <selection activeCell="AF2" sqref="AF2"/>
    </sheetView>
  </sheetViews>
  <sheetFormatPr defaultColWidth="9.140625" defaultRowHeight="69.75" customHeight="1"/>
  <cols>
    <col min="1" max="1" width="2.00390625" style="49" customWidth="1"/>
    <col min="2" max="2" width="3.7109375" style="5" customWidth="1"/>
    <col min="3" max="3" width="4.7109375" style="5" customWidth="1"/>
    <col min="4" max="4" width="2.7109375" style="5" customWidth="1"/>
    <col min="5" max="5" width="3.7109375" style="5" customWidth="1"/>
    <col min="6" max="6" width="4.7109375" style="5" customWidth="1"/>
    <col min="7" max="7" width="2.7109375" style="5" customWidth="1"/>
    <col min="8" max="8" width="3.7109375" style="5" customWidth="1"/>
    <col min="9" max="9" width="4.7109375" style="5" customWidth="1"/>
    <col min="10" max="10" width="2.7109375" style="4" customWidth="1"/>
    <col min="11" max="11" width="3.7109375" style="49" customWidth="1"/>
    <col min="12" max="12" width="4.7109375" style="49" customWidth="1"/>
    <col min="13" max="13" width="2.7109375" style="49" customWidth="1"/>
    <col min="14" max="14" width="3.7109375" style="49" customWidth="1"/>
    <col min="15" max="15" width="4.7109375" style="49" customWidth="1"/>
    <col min="16" max="16" width="2.7109375" style="49" customWidth="1"/>
    <col min="17" max="17" width="3.7109375" style="49" customWidth="1"/>
    <col min="18" max="18" width="4.7109375" style="49" customWidth="1"/>
    <col min="19" max="19" width="2.7109375" style="49" customWidth="1"/>
    <col min="20" max="20" width="3.7109375" style="49" customWidth="1"/>
    <col min="21" max="21" width="4.7109375" style="49" customWidth="1"/>
    <col min="22" max="22" width="2.7109375" style="49" customWidth="1"/>
    <col min="23" max="23" width="3.7109375" style="49" customWidth="1"/>
    <col min="24" max="24" width="4.7109375" style="49" customWidth="1"/>
    <col min="25" max="25" width="2.7109375" style="49" customWidth="1"/>
    <col min="26" max="26" width="3.7109375" style="49" customWidth="1"/>
    <col min="27" max="27" width="4.7109375" style="49" customWidth="1"/>
    <col min="28" max="28" width="2.7109375" style="0" customWidth="1"/>
    <col min="29" max="29" width="3.421875" style="14" customWidth="1"/>
    <col min="30" max="30" width="7.28125" style="14" customWidth="1"/>
    <col min="31" max="31" width="20.421875" style="14" customWidth="1"/>
    <col min="32" max="32" width="5.8515625" style="24" customWidth="1"/>
    <col min="33" max="33" width="9.140625" style="14" customWidth="1"/>
    <col min="35" max="35" width="16.421875" style="0" customWidth="1"/>
  </cols>
  <sheetData>
    <row r="1" ht="17.25" customHeight="1"/>
    <row r="2" spans="2:32" ht="82.5" customHeight="1">
      <c r="B2" s="150" t="s">
        <v>11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 t="s">
        <v>12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E2" s="84" t="s">
        <v>30</v>
      </c>
      <c r="AF2" s="86" t="s">
        <v>36</v>
      </c>
    </row>
    <row r="3" spans="1:33" s="8" customFormat="1" ht="36" customHeight="1">
      <c r="A3" s="49"/>
      <c r="B3" s="7"/>
      <c r="C3" s="7">
        <f ca="1">IF($AF$6=1,LOOKUP(RAND()*$AF$11,'Work Tables'!$A$6:$A$15,'Work Tables'!$C$6:$C$31),$AF$5)</f>
        <v>0</v>
      </c>
      <c r="D3" s="7"/>
      <c r="E3" s="7"/>
      <c r="F3" s="7">
        <f ca="1">IF($AF$6=1,LOOKUP(RAND()*$AF$11,'Work Tables'!$A$6:$A$15,'Work Tables'!$C$6:$C$31),$AF$5)</f>
        <v>5</v>
      </c>
      <c r="G3" s="7"/>
      <c r="H3" s="7"/>
      <c r="I3" s="7">
        <f ca="1">IF($AF$6=1,LOOKUP(RAND()*$AF$11,'Work Tables'!$A$6:$A$15,'Work Tables'!$C$6:$C$31),$AF$5)</f>
        <v>9</v>
      </c>
      <c r="J3" s="7"/>
      <c r="K3" s="7"/>
      <c r="L3" s="7">
        <f ca="1">IF($AF$6=1,LOOKUP(RAND()*$AF$11,'Work Tables'!$A$6:$A$15,'Work Tables'!$C$6:$C$31),$AF$5)</f>
        <v>4</v>
      </c>
      <c r="M3" s="49"/>
      <c r="N3" s="7"/>
      <c r="O3" s="7">
        <f ca="1">IF($AF$6=1,LOOKUP(RAND()*$AF$11,'Work Tables'!$A$6:$A$15,'Work Tables'!$C$6:$C$31),$AF$5)</f>
        <v>8</v>
      </c>
      <c r="P3" s="49"/>
      <c r="Q3" s="7"/>
      <c r="R3" s="7">
        <f ca="1">IF($AF$6=1,LOOKUP(RAND()*$AF$11,'Work Tables'!$A$6:$A$15,'Work Tables'!$C$6:$C$31),$AF$5)</f>
        <v>1</v>
      </c>
      <c r="S3" s="49"/>
      <c r="T3" s="7"/>
      <c r="U3" s="7">
        <f ca="1">IF($AF$6=1,LOOKUP(RAND()*$AF$11,'Work Tables'!$A$6:$A$15,'Work Tables'!$C$6:$C$31),$AF$5)</f>
        <v>1</v>
      </c>
      <c r="V3" s="49"/>
      <c r="W3" s="7"/>
      <c r="X3" s="7">
        <f ca="1">IF($AF$6=1,LOOKUP(RAND()*$AF$11,'Work Tables'!$A$6:$A$15,'Work Tables'!$C$6:$C$31),$AF$5)</f>
        <v>5</v>
      </c>
      <c r="Y3" s="49"/>
      <c r="Z3" s="7"/>
      <c r="AA3" s="7">
        <f ca="1">IF($AF$6=1,LOOKUP(RAND()*$AF$11,'Work Tables'!$A$6:$A$15,'Work Tables'!$C$6:$C$31),$AF$5)</f>
        <v>5</v>
      </c>
      <c r="AC3" s="13"/>
      <c r="AD3" s="13"/>
      <c r="AE3" s="27" t="s">
        <v>10</v>
      </c>
      <c r="AF3" s="24"/>
      <c r="AG3" s="13"/>
    </row>
    <row r="4" spans="2:32" ht="24" customHeight="1">
      <c r="B4" s="6" t="str">
        <f>$AF$4</f>
        <v>+</v>
      </c>
      <c r="C4" s="50">
        <f ca="1">IF($AF$6=2,LOOKUP(RAND()*$AF$11,'Work Tables'!$A$6:$A$15,'Work Tables'!$C$6:$C$31),$AF$5)</f>
        <v>7</v>
      </c>
      <c r="D4" s="6"/>
      <c r="E4" s="6" t="str">
        <f>$AF$4</f>
        <v>+</v>
      </c>
      <c r="F4" s="50">
        <f ca="1">IF($AF$6=2,LOOKUP(RAND()*$AF$11,'Work Tables'!$A$6:$A$15,'Work Tables'!$C$6:$C$31),$AF$5)</f>
        <v>7</v>
      </c>
      <c r="G4" s="6"/>
      <c r="H4" s="6" t="str">
        <f>$AF$4</f>
        <v>+</v>
      </c>
      <c r="I4" s="50">
        <f ca="1">IF($AF$6=2,LOOKUP(RAND()*$AF$11,'Work Tables'!$A$6:$A$15,'Work Tables'!$C$6:$C$31),$AF$5)</f>
        <v>7</v>
      </c>
      <c r="J4" s="6"/>
      <c r="K4" s="6" t="str">
        <f>$AF$4</f>
        <v>+</v>
      </c>
      <c r="L4" s="50">
        <f ca="1">IF($AF$6=2,LOOKUP(RAND()*$AF$11,'Work Tables'!$A$6:$A$15,'Work Tables'!$C$6:$C$31),$AF$5)</f>
        <v>7</v>
      </c>
      <c r="N4" s="6" t="str">
        <f>$AF$4</f>
        <v>+</v>
      </c>
      <c r="O4" s="50">
        <f ca="1">IF($AF$6=2,LOOKUP(RAND()*$AF$11,'Work Tables'!$A$6:$A$15,'Work Tables'!$C$6:$C$31),$AF$5)</f>
        <v>7</v>
      </c>
      <c r="Q4" s="6" t="str">
        <f>$AF$4</f>
        <v>+</v>
      </c>
      <c r="R4" s="50">
        <f ca="1">IF($AF$6=2,LOOKUP(RAND()*$AF$11,'Work Tables'!$A$6:$A$15,'Work Tables'!$C$6:$C$31),$AF$5)</f>
        <v>7</v>
      </c>
      <c r="T4" s="6" t="str">
        <f>$AF$4</f>
        <v>+</v>
      </c>
      <c r="U4" s="50">
        <f ca="1">IF($AF$6=2,LOOKUP(RAND()*$AF$11,'Work Tables'!$A$6:$A$15,'Work Tables'!$C$6:$C$31),$AF$5)</f>
        <v>7</v>
      </c>
      <c r="W4" s="6" t="str">
        <f>$AF$4</f>
        <v>+</v>
      </c>
      <c r="X4" s="50">
        <f ca="1">IF($AF$6=2,LOOKUP(RAND()*$AF$11,'Work Tables'!$A$6:$A$15,'Work Tables'!$C$6:$C$31),$AF$5)</f>
        <v>7</v>
      </c>
      <c r="Z4" s="6" t="str">
        <f>$AF$4</f>
        <v>+</v>
      </c>
      <c r="AA4" s="50">
        <f ca="1">IF($AF$6=2,LOOKUP(RAND()*$AF$11,'Work Tables'!$A$6:$A$15,'Work Tables'!$C$6:$C$31),$AF$5)</f>
        <v>7</v>
      </c>
      <c r="AD4" s="28" t="s">
        <v>0</v>
      </c>
      <c r="AE4" s="14" t="s">
        <v>32</v>
      </c>
      <c r="AF4" s="81" t="s">
        <v>8</v>
      </c>
    </row>
    <row r="5" spans="2:32" ht="69.75" customHeight="1">
      <c r="B5" s="144" t="str">
        <f>IF($AF$2="Y",C3+C4," ")</f>
        <v> </v>
      </c>
      <c r="C5" s="145"/>
      <c r="D5" s="6"/>
      <c r="E5" s="144" t="str">
        <f>IF($AF$2="Y",F3+F4," ")</f>
        <v> </v>
      </c>
      <c r="F5" s="145"/>
      <c r="G5" s="6"/>
      <c r="H5" s="144" t="str">
        <f>IF($AF$2="Y",I3+I4," ")</f>
        <v> </v>
      </c>
      <c r="I5" s="145"/>
      <c r="K5" s="144" t="str">
        <f>IF($AF$2="Y",L3+L4," ")</f>
        <v> </v>
      </c>
      <c r="L5" s="145"/>
      <c r="N5" s="144" t="str">
        <f>IF($AF$2="Y",O3+O4," ")</f>
        <v> </v>
      </c>
      <c r="O5" s="145"/>
      <c r="Q5" s="144" t="str">
        <f>IF($AF$2="Y",R3+R4," ")</f>
        <v> </v>
      </c>
      <c r="R5" s="145"/>
      <c r="T5" s="144" t="str">
        <f>IF($AF$2="Y",U3+U4," ")</f>
        <v> </v>
      </c>
      <c r="U5" s="145"/>
      <c r="W5" s="144" t="str">
        <f>IF($AF$2="Y",X3+X4," ")</f>
        <v> </v>
      </c>
      <c r="X5" s="145"/>
      <c r="Z5" s="144" t="str">
        <f>IF($AF$2="Y",AA3+AA4," ")</f>
        <v> </v>
      </c>
      <c r="AA5" s="145"/>
      <c r="AD5" s="30" t="s">
        <v>1</v>
      </c>
      <c r="AE5" s="31" t="s">
        <v>9</v>
      </c>
      <c r="AF5" s="82">
        <v>7</v>
      </c>
    </row>
    <row r="6" spans="2:32" ht="36" customHeight="1">
      <c r="B6" s="7"/>
      <c r="C6" s="7">
        <f ca="1">IF($AF$6=1,LOOKUP(RAND()*$AF$11,'Work Tables'!$A$6:$A$15,'Work Tables'!$C$6:$C$31),$AF$5)</f>
        <v>6</v>
      </c>
      <c r="D6" s="7"/>
      <c r="E6" s="7"/>
      <c r="F6" s="7">
        <f ca="1">IF($AF$6=1,LOOKUP(RAND()*$AF$11,'Work Tables'!$A$6:$A$15,'Work Tables'!$C$6:$C$31),$AF$5)</f>
        <v>0</v>
      </c>
      <c r="G6" s="7"/>
      <c r="H6" s="7"/>
      <c r="I6" s="7">
        <f ca="1">IF($AF$6=1,LOOKUP(RAND()*$AF$11,'Work Tables'!$A$6:$A$15,'Work Tables'!$C$6:$C$31),$AF$5)</f>
        <v>6</v>
      </c>
      <c r="J6" s="7"/>
      <c r="K6" s="7"/>
      <c r="L6" s="7">
        <f ca="1">IF($AF$6=1,LOOKUP(RAND()*$AF$11,'Work Tables'!$A$6:$A$15,'Work Tables'!$C$6:$C$31),$AF$5)</f>
        <v>9</v>
      </c>
      <c r="N6" s="7"/>
      <c r="O6" s="7">
        <f ca="1">IF($AF$6=1,LOOKUP(RAND()*$AF$11,'Work Tables'!$A$6:$A$15,'Work Tables'!$C$6:$C$31),$AF$5)</f>
        <v>4</v>
      </c>
      <c r="Q6" s="7"/>
      <c r="R6" s="7">
        <f ca="1">IF($AF$6=1,LOOKUP(RAND()*$AF$11,'Work Tables'!$A$6:$A$15,'Work Tables'!$C$6:$C$31),$AF$5)</f>
        <v>2</v>
      </c>
      <c r="T6" s="7"/>
      <c r="U6" s="7">
        <f ca="1">IF($AF$6=1,LOOKUP(RAND()*$AF$11,'Work Tables'!$A$6:$A$15,'Work Tables'!$C$6:$C$31),$AF$5)</f>
        <v>7</v>
      </c>
      <c r="W6" s="7"/>
      <c r="X6" s="7">
        <f ca="1">IF($AF$6=1,LOOKUP(RAND()*$AF$11,'Work Tables'!$A$6:$A$15,'Work Tables'!$C$6:$C$31),$AF$5)</f>
        <v>3</v>
      </c>
      <c r="Z6" s="7"/>
      <c r="AA6" s="7">
        <f ca="1">IF($AF$6=1,LOOKUP(RAND()*$AF$11,'Work Tables'!$A$6:$A$15,'Work Tables'!$C$6:$C$31),$AF$5)</f>
        <v>6</v>
      </c>
      <c r="AB6" s="8"/>
      <c r="AD6" s="17" t="s">
        <v>5</v>
      </c>
      <c r="AE6" s="149" t="s">
        <v>35</v>
      </c>
      <c r="AF6" s="148">
        <v>1</v>
      </c>
    </row>
    <row r="7" spans="2:32" ht="24" customHeight="1">
      <c r="B7" s="6" t="str">
        <f>$AF$4</f>
        <v>+</v>
      </c>
      <c r="C7" s="50">
        <f ca="1">IF($AF$6=2,LOOKUP(RAND()*$AF$11,'Work Tables'!$A$6:$A$15,'Work Tables'!$C$6:$C$31),$AF$5)</f>
        <v>7</v>
      </c>
      <c r="D7" s="6"/>
      <c r="E7" s="6" t="str">
        <f>$AF$4</f>
        <v>+</v>
      </c>
      <c r="F7" s="50">
        <f ca="1">IF($AF$6=2,LOOKUP(RAND()*$AF$11,'Work Tables'!$A$6:$A$15,'Work Tables'!$C$6:$C$31),$AF$5)</f>
        <v>7</v>
      </c>
      <c r="G7" s="6"/>
      <c r="H7" s="6" t="str">
        <f>$AF$4</f>
        <v>+</v>
      </c>
      <c r="I7" s="50">
        <f ca="1">IF($AF$6=2,LOOKUP(RAND()*$AF$11,'Work Tables'!$A$6:$A$15,'Work Tables'!$C$6:$C$31),$AF$5)</f>
        <v>7</v>
      </c>
      <c r="J7" s="6"/>
      <c r="K7" s="6" t="str">
        <f>$AF$4</f>
        <v>+</v>
      </c>
      <c r="L7" s="50">
        <f ca="1">IF($AF$6=2,LOOKUP(RAND()*$AF$11,'Work Tables'!$A$6:$A$15,'Work Tables'!$C$6:$C$31),$AF$5)</f>
        <v>7</v>
      </c>
      <c r="N7" s="6" t="str">
        <f>$AF$4</f>
        <v>+</v>
      </c>
      <c r="O7" s="50">
        <f ca="1">IF($AF$6=2,LOOKUP(RAND()*$AF$11,'Work Tables'!$A$6:$A$15,'Work Tables'!$C$6:$C$31),$AF$5)</f>
        <v>7</v>
      </c>
      <c r="Q7" s="6" t="str">
        <f>$AF$4</f>
        <v>+</v>
      </c>
      <c r="R7" s="50">
        <f ca="1">IF($AF$6=2,LOOKUP(RAND()*$AF$11,'Work Tables'!$A$6:$A$15,'Work Tables'!$C$6:$C$31),$AF$5)</f>
        <v>7</v>
      </c>
      <c r="T7" s="6" t="str">
        <f>$AF$4</f>
        <v>+</v>
      </c>
      <c r="U7" s="50">
        <f ca="1">IF($AF$6=2,LOOKUP(RAND()*$AF$11,'Work Tables'!$A$6:$A$15,'Work Tables'!$C$6:$C$31),$AF$5)</f>
        <v>7</v>
      </c>
      <c r="W7" s="6" t="str">
        <f>$AF$4</f>
        <v>+</v>
      </c>
      <c r="X7" s="50">
        <f ca="1">IF($AF$6=2,LOOKUP(RAND()*$AF$11,'Work Tables'!$A$6:$A$15,'Work Tables'!$C$6:$C$31),$AF$5)</f>
        <v>7</v>
      </c>
      <c r="Z7" s="6" t="str">
        <f>$AF$4</f>
        <v>+</v>
      </c>
      <c r="AA7" s="50">
        <f ca="1">IF($AF$6=2,LOOKUP(RAND()*$AF$11,'Work Tables'!$A$6:$A$15,'Work Tables'!$C$6:$C$31),$AF$5)</f>
        <v>7</v>
      </c>
      <c r="AD7" s="17"/>
      <c r="AE7" s="149"/>
      <c r="AF7" s="148"/>
    </row>
    <row r="8" spans="2:32" ht="69.75" customHeight="1">
      <c r="B8" s="144" t="str">
        <f>IF($AF$2="Y",C6+C7," ")</f>
        <v> </v>
      </c>
      <c r="C8" s="145"/>
      <c r="D8" s="6"/>
      <c r="E8" s="144" t="str">
        <f>IF($AF$2="Y",F6+F7," ")</f>
        <v> </v>
      </c>
      <c r="F8" s="145"/>
      <c r="G8" s="6"/>
      <c r="H8" s="144" t="str">
        <f>IF($AF$2="Y",I6+I7," ")</f>
        <v> </v>
      </c>
      <c r="I8" s="145"/>
      <c r="K8" s="144" t="str">
        <f>IF($AF$2="Y",L6+L7," ")</f>
        <v> </v>
      </c>
      <c r="L8" s="145"/>
      <c r="N8" s="144" t="str">
        <f>IF($AF$2="Y",O6+O7," ")</f>
        <v> </v>
      </c>
      <c r="O8" s="145"/>
      <c r="Q8" s="144" t="str">
        <f>IF($AF$2="Y",R6+R7," ")</f>
        <v> </v>
      </c>
      <c r="R8" s="145"/>
      <c r="T8" s="144" t="str">
        <f>IF($AF$2="Y",U6+U7," ")</f>
        <v> </v>
      </c>
      <c r="U8" s="145"/>
      <c r="W8" s="144" t="str">
        <f>IF($AF$2="Y",X6+X7," ")</f>
        <v> </v>
      </c>
      <c r="X8" s="145"/>
      <c r="Z8" s="144" t="str">
        <f>IF($AF$2="Y",AA6+AA7," ")</f>
        <v> </v>
      </c>
      <c r="AA8" s="145"/>
      <c r="AD8" s="17"/>
      <c r="AE8" s="149"/>
      <c r="AF8" s="148"/>
    </row>
    <row r="9" spans="2:32" ht="24" customHeight="1">
      <c r="B9" s="7"/>
      <c r="C9" s="7">
        <f ca="1">IF($AF$6=1,LOOKUP(RAND()*$AF$11,'Work Tables'!$A$6:$A$15,'Work Tables'!$C$6:$C$31),$AF$5)</f>
        <v>4</v>
      </c>
      <c r="D9" s="7"/>
      <c r="E9" s="7"/>
      <c r="F9" s="7">
        <f ca="1">IF($AF$6=1,LOOKUP(RAND()*$AF$11,'Work Tables'!$A$6:$A$15,'Work Tables'!$C$6:$C$31),$AF$5)</f>
        <v>1</v>
      </c>
      <c r="G9" s="7"/>
      <c r="H9" s="7"/>
      <c r="I9" s="7">
        <f ca="1">IF($AF$6=1,LOOKUP(RAND()*$AF$11,'Work Tables'!$A$6:$A$15,'Work Tables'!$C$6:$C$31),$AF$5)</f>
        <v>0</v>
      </c>
      <c r="J9" s="7"/>
      <c r="K9" s="7"/>
      <c r="L9" s="7">
        <f ca="1">IF($AF$6=1,LOOKUP(RAND()*$AF$11,'Work Tables'!$A$6:$A$15,'Work Tables'!$C$6:$C$31),$AF$5)</f>
        <v>5</v>
      </c>
      <c r="N9" s="7"/>
      <c r="O9" s="7">
        <f ca="1">IF($AF$6=1,LOOKUP(RAND()*$AF$11,'Work Tables'!$A$6:$A$15,'Work Tables'!$C$6:$C$31),$AF$5)</f>
        <v>5</v>
      </c>
      <c r="Q9" s="7"/>
      <c r="R9" s="7">
        <f ca="1">IF($AF$6=1,LOOKUP(RAND()*$AF$11,'Work Tables'!$A$6:$A$15,'Work Tables'!$C$6:$C$31),$AF$5)</f>
        <v>7</v>
      </c>
      <c r="T9" s="7"/>
      <c r="U9" s="7">
        <f ca="1">IF($AF$6=1,LOOKUP(RAND()*$AF$11,'Work Tables'!$A$6:$A$15,'Work Tables'!$C$6:$C$31),$AF$5)</f>
        <v>4</v>
      </c>
      <c r="W9" s="7"/>
      <c r="X9" s="7">
        <f ca="1">IF($AF$6=1,LOOKUP(RAND()*$AF$11,'Work Tables'!$A$6:$A$15,'Work Tables'!$C$6:$C$31),$AF$5)</f>
        <v>4</v>
      </c>
      <c r="Z9" s="7"/>
      <c r="AA9" s="7">
        <f ca="1">IF($AF$6=1,LOOKUP(RAND()*$AF$11,'Work Tables'!$A$6:$A$15,'Work Tables'!$C$6:$C$31),$AF$5)</f>
        <v>2</v>
      </c>
      <c r="AB9" s="8"/>
      <c r="AD9" s="30" t="s">
        <v>6</v>
      </c>
      <c r="AE9" s="37" t="s">
        <v>7</v>
      </c>
      <c r="AF9" s="38"/>
    </row>
    <row r="10" spans="2:27" ht="24" customHeight="1">
      <c r="B10" s="6" t="str">
        <f>$AF$4</f>
        <v>+</v>
      </c>
      <c r="C10" s="50">
        <f ca="1">IF($AF$6=2,LOOKUP(RAND()*$AF$11,'Work Tables'!$A$6:$A$15,'Work Tables'!$C$6:$C$31),$AF$5)</f>
        <v>7</v>
      </c>
      <c r="D10" s="6"/>
      <c r="E10" s="6" t="str">
        <f>$AF$4</f>
        <v>+</v>
      </c>
      <c r="F10" s="50">
        <f ca="1">IF($AF$6=2,LOOKUP(RAND()*$AF$11,'Work Tables'!$A$6:$A$15,'Work Tables'!$C$6:$C$31),$AF$5)</f>
        <v>7</v>
      </c>
      <c r="G10" s="6"/>
      <c r="H10" s="6" t="str">
        <f>$AF$4</f>
        <v>+</v>
      </c>
      <c r="I10" s="50">
        <f ca="1">IF($AF$6=2,LOOKUP(RAND()*$AF$11,'Work Tables'!$A$6:$A$15,'Work Tables'!$C$6:$C$31),$AF$5)</f>
        <v>7</v>
      </c>
      <c r="J10" s="6"/>
      <c r="K10" s="6" t="str">
        <f>$AF$4</f>
        <v>+</v>
      </c>
      <c r="L10" s="50">
        <f ca="1">IF($AF$6=2,LOOKUP(RAND()*$AF$11,'Work Tables'!$A$6:$A$15,'Work Tables'!$C$6:$C$31),$AF$5)</f>
        <v>7</v>
      </c>
      <c r="N10" s="6" t="str">
        <f>$AF$4</f>
        <v>+</v>
      </c>
      <c r="O10" s="50">
        <f ca="1">IF($AF$6=2,LOOKUP(RAND()*$AF$11,'Work Tables'!$A$6:$A$15,'Work Tables'!$C$6:$C$31),$AF$5)</f>
        <v>7</v>
      </c>
      <c r="Q10" s="6" t="str">
        <f>$AF$4</f>
        <v>+</v>
      </c>
      <c r="R10" s="50">
        <f ca="1">IF($AF$6=2,LOOKUP(RAND()*$AF$11,'Work Tables'!$A$6:$A$15,'Work Tables'!$C$6:$C$31),$AF$5)</f>
        <v>7</v>
      </c>
      <c r="T10" s="6" t="str">
        <f>$AF$4</f>
        <v>+</v>
      </c>
      <c r="U10" s="50">
        <f ca="1">IF($AF$6=2,LOOKUP(RAND()*$AF$11,'Work Tables'!$A$6:$A$15,'Work Tables'!$C$6:$C$31),$AF$5)</f>
        <v>7</v>
      </c>
      <c r="W10" s="6" t="str">
        <f>$AF$4</f>
        <v>+</v>
      </c>
      <c r="X10" s="50">
        <f ca="1">IF($AF$6=2,LOOKUP(RAND()*$AF$11,'Work Tables'!$A$6:$A$15,'Work Tables'!$C$6:$C$31),$AF$5)</f>
        <v>7</v>
      </c>
      <c r="Z10" s="6" t="str">
        <f>$AF$4</f>
        <v>+</v>
      </c>
      <c r="AA10" s="50">
        <f ca="1">IF($AF$6=2,LOOKUP(RAND()*$AF$11,'Work Tables'!$A$6:$A$15,'Work Tables'!$C$6:$C$31),$AF$5)</f>
        <v>7</v>
      </c>
    </row>
    <row r="11" spans="2:32" ht="69.75" customHeight="1">
      <c r="B11" s="144" t="str">
        <f>IF($AF$2="Y",C9+C10," ")</f>
        <v> </v>
      </c>
      <c r="C11" s="145"/>
      <c r="D11" s="6"/>
      <c r="E11" s="144" t="str">
        <f>IF($AF$2="Y",F9+F10," ")</f>
        <v> </v>
      </c>
      <c r="F11" s="145"/>
      <c r="G11" s="6"/>
      <c r="H11" s="144" t="str">
        <f>IF($AF$2="Y",I9+I10," ")</f>
        <v> </v>
      </c>
      <c r="I11" s="145"/>
      <c r="K11" s="144" t="str">
        <f>IF($AF$2="Y",L9+L10," ")</f>
        <v> </v>
      </c>
      <c r="L11" s="145"/>
      <c r="N11" s="144" t="str">
        <f>IF($AF$2="Y",O9+O10," ")</f>
        <v> </v>
      </c>
      <c r="O11" s="145"/>
      <c r="Q11" s="144" t="str">
        <f>IF($AF$2="Y",R9+R10," ")</f>
        <v> </v>
      </c>
      <c r="R11" s="145"/>
      <c r="T11" s="144" t="str">
        <f>IF($AF$2="Y",U9+U10," ")</f>
        <v> </v>
      </c>
      <c r="U11" s="145"/>
      <c r="W11" s="144" t="str">
        <f>IF($AF$2="Y",X9+X10," ")</f>
        <v> </v>
      </c>
      <c r="X11" s="145"/>
      <c r="Z11" s="144" t="str">
        <f>IF($AF$2="Y",AA9+AA10," ")</f>
        <v> </v>
      </c>
      <c r="AA11" s="145"/>
      <c r="AD11" s="46"/>
      <c r="AE11" s="31" t="s">
        <v>28</v>
      </c>
      <c r="AF11" s="46">
        <f>'Work Tables'!C17</f>
        <v>10</v>
      </c>
    </row>
    <row r="12" spans="2:32" ht="36" customHeight="1">
      <c r="B12" s="7"/>
      <c r="C12" s="7">
        <f ca="1">IF($AF$6=1,LOOKUP(RAND()*$AF$11,'Work Tables'!$A$6:$A$15,'Work Tables'!$C$6:$C$31),$AF$5)</f>
        <v>0</v>
      </c>
      <c r="D12" s="7"/>
      <c r="E12" s="7"/>
      <c r="F12" s="7">
        <f ca="1">IF($AF$6=1,LOOKUP(RAND()*$AF$11,'Work Tables'!$A$6:$A$15,'Work Tables'!$C$6:$C$31),$AF$5)</f>
        <v>1</v>
      </c>
      <c r="G12" s="7"/>
      <c r="H12" s="7"/>
      <c r="I12" s="7">
        <f ca="1">IF($AF$6=1,LOOKUP(RAND()*$AF$11,'Work Tables'!$A$6:$A$15,'Work Tables'!$C$6:$C$31),$AF$5)</f>
        <v>1</v>
      </c>
      <c r="J12" s="7"/>
      <c r="K12" s="7"/>
      <c r="L12" s="7">
        <f ca="1">IF($AF$6=1,LOOKUP(RAND()*$AF$11,'Work Tables'!$A$6:$A$15,'Work Tables'!$C$6:$C$31),$AF$5)</f>
        <v>4</v>
      </c>
      <c r="N12" s="7"/>
      <c r="O12" s="7">
        <f ca="1">IF($AF$6=1,LOOKUP(RAND()*$AF$11,'Work Tables'!$A$6:$A$15,'Work Tables'!$C$6:$C$31),$AF$5)</f>
        <v>4</v>
      </c>
      <c r="Q12" s="7"/>
      <c r="R12" s="7">
        <f ca="1">IF($AF$6=1,LOOKUP(RAND()*$AF$11,'Work Tables'!$A$6:$A$15,'Work Tables'!$C$6:$C$31),$AF$5)</f>
        <v>6</v>
      </c>
      <c r="T12" s="7"/>
      <c r="U12" s="7">
        <f ca="1">IF($AF$6=1,LOOKUP(RAND()*$AF$11,'Work Tables'!$A$6:$A$15,'Work Tables'!$C$6:$C$31),$AF$5)</f>
        <v>3</v>
      </c>
      <c r="W12" s="7"/>
      <c r="X12" s="7">
        <f ca="1">IF($AF$6=1,LOOKUP(RAND()*$AF$11,'Work Tables'!$A$6:$A$15,'Work Tables'!$C$6:$C$31),$AF$5)</f>
        <v>8</v>
      </c>
      <c r="Z12" s="7"/>
      <c r="AA12" s="7">
        <f ca="1">IF($AF$6=1,LOOKUP(RAND()*$AF$11,'Work Tables'!$A$6:$A$15,'Work Tables'!$C$6:$C$31),$AF$5)</f>
        <v>9</v>
      </c>
      <c r="AB12" s="8"/>
      <c r="AD12" s="46"/>
      <c r="AE12" s="46"/>
      <c r="AF12" s="46"/>
    </row>
    <row r="13" spans="2:31" ht="24" customHeight="1">
      <c r="B13" s="6" t="str">
        <f>$AF$4</f>
        <v>+</v>
      </c>
      <c r="C13" s="50">
        <f ca="1">IF($AF$6=2,LOOKUP(RAND()*$AF$11,'Work Tables'!$A$6:$A$15,'Work Tables'!$C$6:$C$31),$AF$5)</f>
        <v>7</v>
      </c>
      <c r="D13" s="6"/>
      <c r="E13" s="6" t="str">
        <f>$AF$4</f>
        <v>+</v>
      </c>
      <c r="F13" s="50">
        <f ca="1">IF($AF$6=2,LOOKUP(RAND()*$AF$11,'Work Tables'!$A$6:$A$15,'Work Tables'!$C$6:$C$31),$AF$5)</f>
        <v>7</v>
      </c>
      <c r="G13" s="6"/>
      <c r="H13" s="6" t="str">
        <f>$AF$4</f>
        <v>+</v>
      </c>
      <c r="I13" s="50">
        <f ca="1">IF($AF$6=2,LOOKUP(RAND()*$AF$11,'Work Tables'!$A$6:$A$15,'Work Tables'!$C$6:$C$31),$AF$5)</f>
        <v>7</v>
      </c>
      <c r="J13" s="6"/>
      <c r="K13" s="6" t="str">
        <f>$AF$4</f>
        <v>+</v>
      </c>
      <c r="L13" s="50">
        <f ca="1">IF($AF$6=2,LOOKUP(RAND()*$AF$11,'Work Tables'!$A$6:$A$15,'Work Tables'!$C$6:$C$31),$AF$5)</f>
        <v>7</v>
      </c>
      <c r="N13" s="6" t="str">
        <f>$AF$4</f>
        <v>+</v>
      </c>
      <c r="O13" s="50">
        <f ca="1">IF($AF$6=2,LOOKUP(RAND()*$AF$11,'Work Tables'!$A$6:$A$15,'Work Tables'!$C$6:$C$31),$AF$5)</f>
        <v>7</v>
      </c>
      <c r="Q13" s="6" t="str">
        <f>$AF$4</f>
        <v>+</v>
      </c>
      <c r="R13" s="50">
        <f ca="1">IF($AF$6=2,LOOKUP(RAND()*$AF$11,'Work Tables'!$A$6:$A$15,'Work Tables'!$C$6:$C$31),$AF$5)</f>
        <v>7</v>
      </c>
      <c r="T13" s="6" t="str">
        <f>$AF$4</f>
        <v>+</v>
      </c>
      <c r="U13" s="50">
        <f ca="1">IF($AF$6=2,LOOKUP(RAND()*$AF$11,'Work Tables'!$A$6:$A$15,'Work Tables'!$C$6:$C$31),$AF$5)</f>
        <v>7</v>
      </c>
      <c r="W13" s="6" t="str">
        <f>$AF$4</f>
        <v>+</v>
      </c>
      <c r="X13" s="50">
        <f ca="1">IF($AF$6=2,LOOKUP(RAND()*$AF$11,'Work Tables'!$A$6:$A$15,'Work Tables'!$C$6:$C$31),$AF$5)</f>
        <v>7</v>
      </c>
      <c r="Z13" s="6" t="str">
        <f>$AF$4</f>
        <v>+</v>
      </c>
      <c r="AA13" s="50">
        <f ca="1">IF($AF$6=2,LOOKUP(RAND()*$AF$11,'Work Tables'!$A$6:$A$15,'Work Tables'!$C$6:$C$31),$AF$5)</f>
        <v>7</v>
      </c>
      <c r="AE13" s="35"/>
    </row>
    <row r="14" spans="2:32" ht="69.75" customHeight="1">
      <c r="B14" s="144" t="str">
        <f>IF($AF$2="Y",C12+C13," ")</f>
        <v> </v>
      </c>
      <c r="C14" s="145"/>
      <c r="D14" s="6"/>
      <c r="E14" s="144" t="str">
        <f>IF($AF$2="Y",F12+F13," ")</f>
        <v> </v>
      </c>
      <c r="F14" s="145"/>
      <c r="G14" s="6"/>
      <c r="H14" s="144" t="str">
        <f>IF($AF$2="Y",I12+I13," ")</f>
        <v> </v>
      </c>
      <c r="I14" s="145"/>
      <c r="K14" s="144" t="str">
        <f>IF($AF$2="Y",L12+L13," ")</f>
        <v> </v>
      </c>
      <c r="L14" s="145"/>
      <c r="N14" s="144" t="str">
        <f>IF($AF$2="Y",O12+O13," ")</f>
        <v> </v>
      </c>
      <c r="O14" s="145"/>
      <c r="Q14" s="144" t="str">
        <f>IF($AF$2="Y",R12+R13," ")</f>
        <v> </v>
      </c>
      <c r="R14" s="145"/>
      <c r="T14" s="144" t="str">
        <f>IF($AF$2="Y",U12+U13," ")</f>
        <v> </v>
      </c>
      <c r="U14" s="145"/>
      <c r="W14" s="144" t="str">
        <f>IF($AF$2="Y",X12+X13," ")</f>
        <v> </v>
      </c>
      <c r="X14" s="145"/>
      <c r="Z14" s="144" t="str">
        <f>IF($AF$2="Y",AA12+AA13," ")</f>
        <v> </v>
      </c>
      <c r="AA14" s="145"/>
      <c r="AD14" s="30" t="s">
        <v>22</v>
      </c>
      <c r="AE14" s="37" t="s">
        <v>7</v>
      </c>
      <c r="AF14" s="38"/>
    </row>
    <row r="15" spans="2:32" ht="36" customHeight="1">
      <c r="B15" s="7"/>
      <c r="C15" s="7">
        <f ca="1">IF($AF$6=1,LOOKUP(RAND()*$AF$11,'Work Tables'!$A$6:$A$15,'Work Tables'!$C$6:$C$31),$AF$5)</f>
        <v>6</v>
      </c>
      <c r="D15" s="7"/>
      <c r="E15" s="7"/>
      <c r="F15" s="7">
        <f ca="1">IF($AF$6=1,LOOKUP(RAND()*$AF$11,'Work Tables'!$A$6:$A$15,'Work Tables'!$C$6:$C$31),$AF$5)</f>
        <v>8</v>
      </c>
      <c r="G15" s="7"/>
      <c r="H15" s="7"/>
      <c r="I15" s="7">
        <f ca="1">IF($AF$6=1,LOOKUP(RAND()*$AF$11,'Work Tables'!$A$6:$A$15,'Work Tables'!$C$6:$C$31),$AF$5)</f>
        <v>5</v>
      </c>
      <c r="J15" s="7"/>
      <c r="K15" s="7"/>
      <c r="L15" s="7">
        <f ca="1">IF($AF$6=1,LOOKUP(RAND()*$AF$11,'Work Tables'!$A$6:$A$15,'Work Tables'!$C$6:$C$31),$AF$5)</f>
        <v>5</v>
      </c>
      <c r="N15" s="7"/>
      <c r="O15" s="7">
        <f ca="1">IF($AF$6=1,LOOKUP(RAND()*$AF$11,'Work Tables'!$A$6:$A$15,'Work Tables'!$C$6:$C$31),$AF$5)</f>
        <v>8</v>
      </c>
      <c r="Q15" s="7"/>
      <c r="R15" s="7">
        <f ca="1">IF($AF$6=1,LOOKUP(RAND()*$AF$11,'Work Tables'!$A$6:$A$15,'Work Tables'!$C$6:$C$31),$AF$5)</f>
        <v>5</v>
      </c>
      <c r="T15" s="7"/>
      <c r="U15" s="7">
        <f ca="1">IF($AF$6=1,LOOKUP(RAND()*$AF$11,'Work Tables'!$A$6:$A$15,'Work Tables'!$C$6:$C$31),$AF$5)</f>
        <v>3</v>
      </c>
      <c r="W15" s="7"/>
      <c r="X15" s="7">
        <f ca="1">IF($AF$6=1,LOOKUP(RAND()*$AF$11,'Work Tables'!$A$6:$A$15,'Work Tables'!$C$6:$C$31),$AF$5)</f>
        <v>9</v>
      </c>
      <c r="Z15" s="7"/>
      <c r="AA15" s="7">
        <f ca="1">IF($AF$6=1,LOOKUP(RAND()*$AF$11,'Work Tables'!$A$6:$A$15,'Work Tables'!$C$6:$C$31),$AF$5)</f>
        <v>9</v>
      </c>
      <c r="AB15" s="8"/>
      <c r="AD15" s="17"/>
      <c r="AE15" s="32"/>
      <c r="AF15" s="39"/>
    </row>
    <row r="16" spans="2:32" ht="24" customHeight="1">
      <c r="B16" s="6" t="str">
        <f>$AF$4</f>
        <v>+</v>
      </c>
      <c r="C16" s="50">
        <f ca="1">IF($AF$6=2,LOOKUP(RAND()*$AF$11,'Work Tables'!$A$6:$A$15,'Work Tables'!$C$6:$C$31),$AF$5)</f>
        <v>7</v>
      </c>
      <c r="D16" s="6"/>
      <c r="E16" s="6" t="str">
        <f>$AF$4</f>
        <v>+</v>
      </c>
      <c r="F16" s="50">
        <f ca="1">IF($AF$6=2,LOOKUP(RAND()*$AF$11,'Work Tables'!$A$6:$A$15,'Work Tables'!$C$6:$C$31),$AF$5)</f>
        <v>7</v>
      </c>
      <c r="G16" s="6"/>
      <c r="H16" s="6" t="str">
        <f>$AF$4</f>
        <v>+</v>
      </c>
      <c r="I16" s="50">
        <f ca="1">IF($AF$6=2,LOOKUP(RAND()*$AF$11,'Work Tables'!$A$6:$A$15,'Work Tables'!$C$6:$C$31),$AF$5)</f>
        <v>7</v>
      </c>
      <c r="J16" s="6"/>
      <c r="K16" s="6" t="str">
        <f>$AF$4</f>
        <v>+</v>
      </c>
      <c r="L16" s="50">
        <f ca="1">IF($AF$6=2,LOOKUP(RAND()*$AF$11,'Work Tables'!$A$6:$A$15,'Work Tables'!$C$6:$C$31),$AF$5)</f>
        <v>7</v>
      </c>
      <c r="N16" s="6" t="str">
        <f>$AF$4</f>
        <v>+</v>
      </c>
      <c r="O16" s="50">
        <f ca="1">IF($AF$6=2,LOOKUP(RAND()*$AF$11,'Work Tables'!$A$6:$A$15,'Work Tables'!$C$6:$C$31),$AF$5)</f>
        <v>7</v>
      </c>
      <c r="Q16" s="6" t="str">
        <f>$AF$4</f>
        <v>+</v>
      </c>
      <c r="R16" s="50">
        <f ca="1">IF($AF$6=2,LOOKUP(RAND()*$AF$11,'Work Tables'!$A$6:$A$15,'Work Tables'!$C$6:$C$31),$AF$5)</f>
        <v>7</v>
      </c>
      <c r="T16" s="6" t="str">
        <f>$AF$4</f>
        <v>+</v>
      </c>
      <c r="U16" s="50">
        <f ca="1">IF($AF$6=2,LOOKUP(RAND()*$AF$11,'Work Tables'!$A$6:$A$15,'Work Tables'!$C$6:$C$31),$AF$5)</f>
        <v>7</v>
      </c>
      <c r="W16" s="6" t="str">
        <f>$AF$4</f>
        <v>+</v>
      </c>
      <c r="X16" s="50">
        <f ca="1">IF($AF$6=2,LOOKUP(RAND()*$AF$11,'Work Tables'!$A$6:$A$15,'Work Tables'!$C$6:$C$31),$AF$5)</f>
        <v>7</v>
      </c>
      <c r="Z16" s="6" t="str">
        <f>$AF$4</f>
        <v>+</v>
      </c>
      <c r="AA16" s="50">
        <f ca="1">IF($AF$6=2,LOOKUP(RAND()*$AF$11,'Work Tables'!$A$6:$A$15,'Work Tables'!$C$6:$C$31),$AF$5)</f>
        <v>7</v>
      </c>
      <c r="AD16" s="17"/>
      <c r="AE16" s="32"/>
      <c r="AF16" s="39"/>
    </row>
    <row r="17" spans="2:27" ht="69.75" customHeight="1">
      <c r="B17" s="144" t="str">
        <f>IF($AF$2="Y",C15+C16," ")</f>
        <v> </v>
      </c>
      <c r="C17" s="145"/>
      <c r="D17" s="6"/>
      <c r="E17" s="144" t="str">
        <f>IF($AF$2="Y",F15+F16," ")</f>
        <v> </v>
      </c>
      <c r="F17" s="145"/>
      <c r="G17" s="6"/>
      <c r="H17" s="144" t="str">
        <f>IF($AF$2="Y",I15+I16," ")</f>
        <v> </v>
      </c>
      <c r="I17" s="145"/>
      <c r="K17" s="144" t="str">
        <f>IF($AF$2="Y",L15+L16," ")</f>
        <v> </v>
      </c>
      <c r="L17" s="145"/>
      <c r="N17" s="144" t="str">
        <f>IF($AF$2="Y",O15+O16," ")</f>
        <v> </v>
      </c>
      <c r="O17" s="145"/>
      <c r="Q17" s="144" t="str">
        <f>IF($AF$2="Y",R15+R16," ")</f>
        <v> </v>
      </c>
      <c r="R17" s="145"/>
      <c r="T17" s="144" t="str">
        <f>IF($AF$2="Y",U15+U16," ")</f>
        <v> </v>
      </c>
      <c r="U17" s="145"/>
      <c r="W17" s="144" t="str">
        <f>IF($AF$2="Y",X15+X16," ")</f>
        <v> </v>
      </c>
      <c r="X17" s="145"/>
      <c r="Z17" s="144" t="str">
        <f>IF($AF$2="Y",AA15+AA16," ")</f>
        <v> </v>
      </c>
      <c r="AA17" s="145"/>
    </row>
    <row r="18" ht="15" customHeight="1"/>
    <row r="19" ht="17.25" customHeight="1"/>
    <row r="20" spans="2:28" ht="82.5" customHeight="1">
      <c r="B20" s="150" t="s">
        <v>34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 t="s">
        <v>12</v>
      </c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</row>
    <row r="21" spans="2:28" ht="36" customHeight="1">
      <c r="B21" s="7"/>
      <c r="C21" s="7">
        <f>C3</f>
        <v>0</v>
      </c>
      <c r="D21" s="7"/>
      <c r="E21" s="7"/>
      <c r="F21" s="7">
        <f>F3</f>
        <v>5</v>
      </c>
      <c r="G21" s="7"/>
      <c r="H21" s="7"/>
      <c r="I21" s="7">
        <f>I3</f>
        <v>9</v>
      </c>
      <c r="J21" s="7"/>
      <c r="K21" s="7"/>
      <c r="L21" s="7">
        <f>L3</f>
        <v>4</v>
      </c>
      <c r="N21" s="7"/>
      <c r="O21" s="7">
        <f>O3</f>
        <v>8</v>
      </c>
      <c r="Q21" s="7"/>
      <c r="R21" s="7">
        <f>R3</f>
        <v>1</v>
      </c>
      <c r="T21" s="7"/>
      <c r="U21" s="7">
        <f>U3</f>
        <v>1</v>
      </c>
      <c r="W21" s="7"/>
      <c r="X21" s="7">
        <f>X3</f>
        <v>5</v>
      </c>
      <c r="Z21" s="7"/>
      <c r="AA21" s="7">
        <f>AA3</f>
        <v>5</v>
      </c>
      <c r="AB21" s="8"/>
    </row>
    <row r="22" spans="2:27" ht="24" customHeight="1">
      <c r="B22" s="6" t="str">
        <f>$AF$4</f>
        <v>+</v>
      </c>
      <c r="C22" s="50">
        <f>C4</f>
        <v>7</v>
      </c>
      <c r="D22" s="6"/>
      <c r="E22" s="6" t="str">
        <f>$AF$4</f>
        <v>+</v>
      </c>
      <c r="F22" s="50">
        <f>F4</f>
        <v>7</v>
      </c>
      <c r="G22" s="6"/>
      <c r="H22" s="6" t="str">
        <f>$AF$4</f>
        <v>+</v>
      </c>
      <c r="I22" s="50">
        <f>I4</f>
        <v>7</v>
      </c>
      <c r="J22" s="6"/>
      <c r="K22" s="6" t="str">
        <f>$AF$4</f>
        <v>+</v>
      </c>
      <c r="L22" s="50">
        <f>L4</f>
        <v>7</v>
      </c>
      <c r="N22" s="6" t="str">
        <f>$AF$4</f>
        <v>+</v>
      </c>
      <c r="O22" s="50">
        <f>O4</f>
        <v>7</v>
      </c>
      <c r="Q22" s="6" t="str">
        <f>$AF$4</f>
        <v>+</v>
      </c>
      <c r="R22" s="50">
        <f>R4</f>
        <v>7</v>
      </c>
      <c r="T22" s="6" t="str">
        <f>$AF$4</f>
        <v>+</v>
      </c>
      <c r="U22" s="50">
        <f>U4</f>
        <v>7</v>
      </c>
      <c r="W22" s="6" t="str">
        <f>$AF$4</f>
        <v>+</v>
      </c>
      <c r="X22" s="50">
        <f>X4</f>
        <v>7</v>
      </c>
      <c r="Z22" s="6" t="str">
        <f>$AF$4</f>
        <v>+</v>
      </c>
      <c r="AA22" s="50">
        <f>AA4</f>
        <v>7</v>
      </c>
    </row>
    <row r="23" spans="2:33" s="8" customFormat="1" ht="69.75" customHeight="1">
      <c r="B23" s="146">
        <f>C21+C22</f>
        <v>7</v>
      </c>
      <c r="C23" s="147"/>
      <c r="D23" s="52"/>
      <c r="E23" s="146">
        <f>F21+F22</f>
        <v>12</v>
      </c>
      <c r="F23" s="147"/>
      <c r="G23" s="52"/>
      <c r="H23" s="146">
        <f>I21+I22</f>
        <v>16</v>
      </c>
      <c r="I23" s="147"/>
      <c r="J23" s="2"/>
      <c r="K23" s="146">
        <f>L21+L22</f>
        <v>11</v>
      </c>
      <c r="L23" s="147"/>
      <c r="N23" s="146">
        <f>O21+O22</f>
        <v>15</v>
      </c>
      <c r="O23" s="147"/>
      <c r="Q23" s="146">
        <f>R21+R22</f>
        <v>8</v>
      </c>
      <c r="R23" s="147"/>
      <c r="T23" s="146">
        <f>U21+U22</f>
        <v>8</v>
      </c>
      <c r="U23" s="147"/>
      <c r="W23" s="146">
        <f>X21+X22</f>
        <v>12</v>
      </c>
      <c r="X23" s="147"/>
      <c r="Z23" s="146">
        <f>AA21+AA22</f>
        <v>12</v>
      </c>
      <c r="AA23" s="147"/>
      <c r="AC23" s="13"/>
      <c r="AD23" s="13"/>
      <c r="AE23" s="13"/>
      <c r="AF23" s="13"/>
      <c r="AG23" s="13"/>
    </row>
    <row r="24" spans="2:28" ht="36" customHeight="1">
      <c r="B24" s="7"/>
      <c r="C24" s="7">
        <f>C6</f>
        <v>6</v>
      </c>
      <c r="D24" s="7"/>
      <c r="E24" s="7"/>
      <c r="F24" s="7">
        <f>F6</f>
        <v>0</v>
      </c>
      <c r="G24" s="7"/>
      <c r="H24" s="7"/>
      <c r="I24" s="7">
        <f>I6</f>
        <v>6</v>
      </c>
      <c r="J24" s="7"/>
      <c r="K24" s="7"/>
      <c r="L24" s="7">
        <f>L6</f>
        <v>9</v>
      </c>
      <c r="N24" s="7"/>
      <c r="O24" s="7">
        <f>O6</f>
        <v>4</v>
      </c>
      <c r="Q24" s="7"/>
      <c r="R24" s="7">
        <f>R6</f>
        <v>2</v>
      </c>
      <c r="T24" s="7"/>
      <c r="U24" s="7">
        <f>U6</f>
        <v>7</v>
      </c>
      <c r="W24" s="7"/>
      <c r="X24" s="7">
        <f>X6</f>
        <v>3</v>
      </c>
      <c r="Z24" s="7"/>
      <c r="AA24" s="7">
        <f>AA6</f>
        <v>6</v>
      </c>
      <c r="AB24" s="8"/>
    </row>
    <row r="25" spans="2:27" ht="24" customHeight="1">
      <c r="B25" s="6" t="str">
        <f>$AF$4</f>
        <v>+</v>
      </c>
      <c r="C25" s="50">
        <f>C7</f>
        <v>7</v>
      </c>
      <c r="D25" s="6"/>
      <c r="E25" s="6" t="str">
        <f>$AF$4</f>
        <v>+</v>
      </c>
      <c r="F25" s="50">
        <f>F7</f>
        <v>7</v>
      </c>
      <c r="G25" s="6"/>
      <c r="H25" s="6" t="str">
        <f>$AF$4</f>
        <v>+</v>
      </c>
      <c r="I25" s="50">
        <f>I7</f>
        <v>7</v>
      </c>
      <c r="J25" s="6"/>
      <c r="K25" s="6" t="str">
        <f>$AF$4</f>
        <v>+</v>
      </c>
      <c r="L25" s="50">
        <f>L7</f>
        <v>7</v>
      </c>
      <c r="N25" s="6" t="str">
        <f>$AF$4</f>
        <v>+</v>
      </c>
      <c r="O25" s="50">
        <f>O7</f>
        <v>7</v>
      </c>
      <c r="Q25" s="6" t="str">
        <f>$AF$4</f>
        <v>+</v>
      </c>
      <c r="R25" s="50">
        <f>R7</f>
        <v>7</v>
      </c>
      <c r="T25" s="6" t="str">
        <f>$AF$4</f>
        <v>+</v>
      </c>
      <c r="U25" s="50">
        <f>U7</f>
        <v>7</v>
      </c>
      <c r="W25" s="6" t="str">
        <f>$AF$4</f>
        <v>+</v>
      </c>
      <c r="X25" s="50">
        <f>X7</f>
        <v>7</v>
      </c>
      <c r="Z25" s="6" t="str">
        <f>$AF$4</f>
        <v>+</v>
      </c>
      <c r="AA25" s="50">
        <f>AA7</f>
        <v>7</v>
      </c>
    </row>
    <row r="26" spans="2:27" ht="69.75" customHeight="1">
      <c r="B26" s="146">
        <f>C24+C25</f>
        <v>13</v>
      </c>
      <c r="C26" s="147"/>
      <c r="D26" s="52"/>
      <c r="E26" s="146">
        <f>F24+F25</f>
        <v>7</v>
      </c>
      <c r="F26" s="147"/>
      <c r="G26" s="52"/>
      <c r="H26" s="146">
        <f>I24+I25</f>
        <v>13</v>
      </c>
      <c r="I26" s="147"/>
      <c r="J26" s="2"/>
      <c r="K26" s="146">
        <f>L24+L25</f>
        <v>16</v>
      </c>
      <c r="L26" s="147"/>
      <c r="M26" s="8"/>
      <c r="N26" s="146">
        <f>O24+O25</f>
        <v>11</v>
      </c>
      <c r="O26" s="147"/>
      <c r="P26" s="8"/>
      <c r="Q26" s="146">
        <f>R24+R25</f>
        <v>9</v>
      </c>
      <c r="R26" s="147"/>
      <c r="S26" s="8"/>
      <c r="T26" s="146">
        <f>U24+U25</f>
        <v>14</v>
      </c>
      <c r="U26" s="147"/>
      <c r="V26" s="8"/>
      <c r="W26" s="146">
        <f>X24+X25</f>
        <v>10</v>
      </c>
      <c r="X26" s="147"/>
      <c r="Y26" s="8"/>
      <c r="Z26" s="146">
        <f>AA24+AA25</f>
        <v>13</v>
      </c>
      <c r="AA26" s="147"/>
    </row>
    <row r="27" spans="2:28" ht="36" customHeight="1">
      <c r="B27" s="7"/>
      <c r="C27" s="7">
        <f>C9</f>
        <v>4</v>
      </c>
      <c r="D27" s="7"/>
      <c r="E27" s="7"/>
      <c r="F27" s="7">
        <f>F9</f>
        <v>1</v>
      </c>
      <c r="G27" s="7"/>
      <c r="H27" s="7"/>
      <c r="I27" s="7">
        <f>I9</f>
        <v>0</v>
      </c>
      <c r="J27" s="7"/>
      <c r="K27" s="7"/>
      <c r="L27" s="7">
        <f>L9</f>
        <v>5</v>
      </c>
      <c r="N27" s="7"/>
      <c r="O27" s="7">
        <f>O9</f>
        <v>5</v>
      </c>
      <c r="Q27" s="7"/>
      <c r="R27" s="7">
        <f>R9</f>
        <v>7</v>
      </c>
      <c r="T27" s="7"/>
      <c r="U27" s="7">
        <f>U9</f>
        <v>4</v>
      </c>
      <c r="W27" s="7"/>
      <c r="X27" s="7">
        <f>X9</f>
        <v>4</v>
      </c>
      <c r="Z27" s="7"/>
      <c r="AA27" s="7">
        <f>AA9</f>
        <v>2</v>
      </c>
      <c r="AB27" s="8"/>
    </row>
    <row r="28" spans="2:27" ht="24" customHeight="1">
      <c r="B28" s="6" t="str">
        <f>$AF$4</f>
        <v>+</v>
      </c>
      <c r="C28" s="50">
        <f>C10</f>
        <v>7</v>
      </c>
      <c r="D28" s="6"/>
      <c r="E28" s="6" t="str">
        <f>$AF$4</f>
        <v>+</v>
      </c>
      <c r="F28" s="50">
        <f>F10</f>
        <v>7</v>
      </c>
      <c r="G28" s="6"/>
      <c r="H28" s="6" t="str">
        <f>$AF$4</f>
        <v>+</v>
      </c>
      <c r="I28" s="50">
        <f>I10</f>
        <v>7</v>
      </c>
      <c r="J28" s="6"/>
      <c r="K28" s="6" t="str">
        <f>$AF$4</f>
        <v>+</v>
      </c>
      <c r="L28" s="50">
        <f>L10</f>
        <v>7</v>
      </c>
      <c r="N28" s="6" t="str">
        <f>$AF$4</f>
        <v>+</v>
      </c>
      <c r="O28" s="50">
        <f>O10</f>
        <v>7</v>
      </c>
      <c r="Q28" s="6" t="str">
        <f>$AF$4</f>
        <v>+</v>
      </c>
      <c r="R28" s="50">
        <f>R10</f>
        <v>7</v>
      </c>
      <c r="T28" s="6" t="str">
        <f>$AF$4</f>
        <v>+</v>
      </c>
      <c r="U28" s="50">
        <f>U10</f>
        <v>7</v>
      </c>
      <c r="W28" s="6" t="str">
        <f>$AF$4</f>
        <v>+</v>
      </c>
      <c r="X28" s="50">
        <f>X10</f>
        <v>7</v>
      </c>
      <c r="Z28" s="6" t="str">
        <f>$AF$4</f>
        <v>+</v>
      </c>
      <c r="AA28" s="50">
        <f>AA10</f>
        <v>7</v>
      </c>
    </row>
    <row r="29" spans="2:27" ht="69.75" customHeight="1">
      <c r="B29" s="146">
        <f>C27+C28</f>
        <v>11</v>
      </c>
      <c r="C29" s="147"/>
      <c r="D29" s="52"/>
      <c r="E29" s="146">
        <f>F27+F28</f>
        <v>8</v>
      </c>
      <c r="F29" s="147"/>
      <c r="G29" s="52"/>
      <c r="H29" s="146">
        <f>I27+I28</f>
        <v>7</v>
      </c>
      <c r="I29" s="147"/>
      <c r="J29" s="2"/>
      <c r="K29" s="146">
        <f>L27+L28</f>
        <v>12</v>
      </c>
      <c r="L29" s="147"/>
      <c r="M29" s="8"/>
      <c r="N29" s="146">
        <f>O27+O28</f>
        <v>12</v>
      </c>
      <c r="O29" s="147"/>
      <c r="P29" s="8"/>
      <c r="Q29" s="146">
        <f>R27+R28</f>
        <v>14</v>
      </c>
      <c r="R29" s="147"/>
      <c r="S29" s="8"/>
      <c r="T29" s="146">
        <f>U27+U28</f>
        <v>11</v>
      </c>
      <c r="U29" s="147"/>
      <c r="V29" s="8"/>
      <c r="W29" s="146">
        <f>X27+X28</f>
        <v>11</v>
      </c>
      <c r="X29" s="147"/>
      <c r="Y29" s="8"/>
      <c r="Z29" s="146">
        <f>AA27+AA28</f>
        <v>9</v>
      </c>
      <c r="AA29" s="147"/>
    </row>
    <row r="30" spans="2:28" ht="36" customHeight="1">
      <c r="B30" s="7"/>
      <c r="C30" s="7">
        <f>C12</f>
        <v>0</v>
      </c>
      <c r="D30" s="7"/>
      <c r="E30" s="7"/>
      <c r="F30" s="7">
        <f>F12</f>
        <v>1</v>
      </c>
      <c r="G30" s="7"/>
      <c r="H30" s="7"/>
      <c r="I30" s="7">
        <f>I12</f>
        <v>1</v>
      </c>
      <c r="J30" s="7"/>
      <c r="K30" s="7"/>
      <c r="L30" s="7">
        <f>L12</f>
        <v>4</v>
      </c>
      <c r="N30" s="7"/>
      <c r="O30" s="7">
        <f>O12</f>
        <v>4</v>
      </c>
      <c r="Q30" s="7"/>
      <c r="R30" s="7">
        <f>R12</f>
        <v>6</v>
      </c>
      <c r="T30" s="7"/>
      <c r="U30" s="7">
        <f>U12</f>
        <v>3</v>
      </c>
      <c r="W30" s="7"/>
      <c r="X30" s="7">
        <f>X12</f>
        <v>8</v>
      </c>
      <c r="Z30" s="7"/>
      <c r="AA30" s="7">
        <f>AA12</f>
        <v>9</v>
      </c>
      <c r="AB30" s="8"/>
    </row>
    <row r="31" spans="2:27" ht="24" customHeight="1">
      <c r="B31" s="6" t="str">
        <f>$AF$4</f>
        <v>+</v>
      </c>
      <c r="C31" s="50">
        <f>C13</f>
        <v>7</v>
      </c>
      <c r="D31" s="6"/>
      <c r="E31" s="6" t="str">
        <f>$AF$4</f>
        <v>+</v>
      </c>
      <c r="F31" s="50">
        <f>F13</f>
        <v>7</v>
      </c>
      <c r="G31" s="6"/>
      <c r="H31" s="6" t="str">
        <f>$AF$4</f>
        <v>+</v>
      </c>
      <c r="I31" s="50">
        <f>I13</f>
        <v>7</v>
      </c>
      <c r="J31" s="6"/>
      <c r="K31" s="6" t="str">
        <f>$AF$4</f>
        <v>+</v>
      </c>
      <c r="L31" s="50">
        <f>L13</f>
        <v>7</v>
      </c>
      <c r="N31" s="6" t="str">
        <f>$AF$4</f>
        <v>+</v>
      </c>
      <c r="O31" s="50">
        <f>O13</f>
        <v>7</v>
      </c>
      <c r="Q31" s="6" t="str">
        <f>$AF$4</f>
        <v>+</v>
      </c>
      <c r="R31" s="50">
        <f>R13</f>
        <v>7</v>
      </c>
      <c r="T31" s="6" t="str">
        <f>$AF$4</f>
        <v>+</v>
      </c>
      <c r="U31" s="50">
        <f>U13</f>
        <v>7</v>
      </c>
      <c r="W31" s="6" t="str">
        <f>$AF$4</f>
        <v>+</v>
      </c>
      <c r="X31" s="50">
        <f>X13</f>
        <v>7</v>
      </c>
      <c r="Z31" s="6" t="str">
        <f>$AF$4</f>
        <v>+</v>
      </c>
      <c r="AA31" s="50">
        <f>AA13</f>
        <v>7</v>
      </c>
    </row>
    <row r="32" spans="2:27" ht="69.75" customHeight="1">
      <c r="B32" s="146">
        <f>C30+C31</f>
        <v>7</v>
      </c>
      <c r="C32" s="147"/>
      <c r="D32" s="52"/>
      <c r="E32" s="146">
        <f>F30+F31</f>
        <v>8</v>
      </c>
      <c r="F32" s="147"/>
      <c r="G32" s="52"/>
      <c r="H32" s="146">
        <f>I30+I31</f>
        <v>8</v>
      </c>
      <c r="I32" s="147"/>
      <c r="J32" s="2"/>
      <c r="K32" s="146">
        <f>L30+L31</f>
        <v>11</v>
      </c>
      <c r="L32" s="147"/>
      <c r="M32" s="8"/>
      <c r="N32" s="146">
        <f>O30+O31</f>
        <v>11</v>
      </c>
      <c r="O32" s="147"/>
      <c r="P32" s="8"/>
      <c r="Q32" s="146">
        <f>R30+R31</f>
        <v>13</v>
      </c>
      <c r="R32" s="147"/>
      <c r="S32" s="8"/>
      <c r="T32" s="146">
        <f>U30+U31</f>
        <v>10</v>
      </c>
      <c r="U32" s="147"/>
      <c r="V32" s="8"/>
      <c r="W32" s="146">
        <f>X30+X31</f>
        <v>15</v>
      </c>
      <c r="X32" s="147"/>
      <c r="Y32" s="8"/>
      <c r="Z32" s="146">
        <f>AA30+AA31</f>
        <v>16</v>
      </c>
      <c r="AA32" s="147"/>
    </row>
    <row r="33" spans="2:28" ht="36" customHeight="1">
      <c r="B33" s="7"/>
      <c r="C33" s="7">
        <f>C15</f>
        <v>6</v>
      </c>
      <c r="D33" s="7"/>
      <c r="E33" s="7"/>
      <c r="F33" s="7">
        <f>F15</f>
        <v>8</v>
      </c>
      <c r="G33" s="7"/>
      <c r="H33" s="7"/>
      <c r="I33" s="7">
        <f>I15</f>
        <v>5</v>
      </c>
      <c r="J33" s="7"/>
      <c r="K33" s="7"/>
      <c r="L33" s="7">
        <f>L15</f>
        <v>5</v>
      </c>
      <c r="N33" s="7"/>
      <c r="O33" s="7">
        <f>O15</f>
        <v>8</v>
      </c>
      <c r="Q33" s="7"/>
      <c r="R33" s="7">
        <f>R15</f>
        <v>5</v>
      </c>
      <c r="T33" s="7"/>
      <c r="U33" s="7">
        <f>U15</f>
        <v>3</v>
      </c>
      <c r="W33" s="7"/>
      <c r="X33" s="7">
        <f>X15</f>
        <v>9</v>
      </c>
      <c r="Z33" s="7"/>
      <c r="AA33" s="7">
        <f>AA15</f>
        <v>9</v>
      </c>
      <c r="AB33" s="8"/>
    </row>
    <row r="34" spans="2:27" ht="24" customHeight="1">
      <c r="B34" s="6" t="str">
        <f>$AF$4</f>
        <v>+</v>
      </c>
      <c r="C34" s="50">
        <f>C16</f>
        <v>7</v>
      </c>
      <c r="D34" s="6"/>
      <c r="E34" s="6" t="str">
        <f>$AF$4</f>
        <v>+</v>
      </c>
      <c r="F34" s="50">
        <f>F16</f>
        <v>7</v>
      </c>
      <c r="G34" s="6"/>
      <c r="H34" s="6" t="str">
        <f>$AF$4</f>
        <v>+</v>
      </c>
      <c r="I34" s="50">
        <f>I16</f>
        <v>7</v>
      </c>
      <c r="J34" s="6"/>
      <c r="K34" s="6" t="str">
        <f>$AF$4</f>
        <v>+</v>
      </c>
      <c r="L34" s="50">
        <f>L16</f>
        <v>7</v>
      </c>
      <c r="N34" s="6" t="str">
        <f>$AF$4</f>
        <v>+</v>
      </c>
      <c r="O34" s="50">
        <f>O16</f>
        <v>7</v>
      </c>
      <c r="Q34" s="6" t="str">
        <f>$AF$4</f>
        <v>+</v>
      </c>
      <c r="R34" s="50">
        <f>R16</f>
        <v>7</v>
      </c>
      <c r="T34" s="6" t="str">
        <f>$AF$4</f>
        <v>+</v>
      </c>
      <c r="U34" s="50">
        <f>U16</f>
        <v>7</v>
      </c>
      <c r="W34" s="6" t="str">
        <f>$AF$4</f>
        <v>+</v>
      </c>
      <c r="X34" s="50">
        <f>X16</f>
        <v>7</v>
      </c>
      <c r="Z34" s="6" t="str">
        <f>$AF$4</f>
        <v>+</v>
      </c>
      <c r="AA34" s="50">
        <f>AA16</f>
        <v>7</v>
      </c>
    </row>
    <row r="35" spans="2:27" ht="69.75" customHeight="1">
      <c r="B35" s="146">
        <f>C33+C34</f>
        <v>13</v>
      </c>
      <c r="C35" s="147"/>
      <c r="D35" s="52"/>
      <c r="E35" s="146">
        <f>F33+F34</f>
        <v>15</v>
      </c>
      <c r="F35" s="147"/>
      <c r="G35" s="52"/>
      <c r="H35" s="146">
        <f>I33+I34</f>
        <v>12</v>
      </c>
      <c r="I35" s="147"/>
      <c r="J35" s="2"/>
      <c r="K35" s="146">
        <f>L33+L34</f>
        <v>12</v>
      </c>
      <c r="L35" s="147"/>
      <c r="M35" s="8"/>
      <c r="N35" s="146">
        <f>O33+O34</f>
        <v>15</v>
      </c>
      <c r="O35" s="147"/>
      <c r="P35" s="8"/>
      <c r="Q35" s="146">
        <f>R33+R34</f>
        <v>12</v>
      </c>
      <c r="R35" s="147"/>
      <c r="S35" s="8"/>
      <c r="T35" s="146">
        <f>U33+U34</f>
        <v>10</v>
      </c>
      <c r="U35" s="147"/>
      <c r="V35" s="8"/>
      <c r="W35" s="146">
        <f>X33+X34</f>
        <v>16</v>
      </c>
      <c r="X35" s="147"/>
      <c r="Y35" s="8"/>
      <c r="Z35" s="146">
        <f>AA33+AA34</f>
        <v>16</v>
      </c>
      <c r="AA35" s="147"/>
    </row>
  </sheetData>
  <sheetProtection sheet="1" objects="1" scenarios="1" selectLockedCells="1"/>
  <mergeCells count="96">
    <mergeCell ref="Z32:AA32"/>
    <mergeCell ref="B35:C35"/>
    <mergeCell ref="E35:F35"/>
    <mergeCell ref="H35:I35"/>
    <mergeCell ref="K35:L35"/>
    <mergeCell ref="N35:O35"/>
    <mergeCell ref="Q35:R35"/>
    <mergeCell ref="T35:U35"/>
    <mergeCell ref="W35:X35"/>
    <mergeCell ref="Z35:AA35"/>
    <mergeCell ref="N32:O32"/>
    <mergeCell ref="Q32:R32"/>
    <mergeCell ref="T32:U32"/>
    <mergeCell ref="W32:X32"/>
    <mergeCell ref="B32:C32"/>
    <mergeCell ref="E32:F32"/>
    <mergeCell ref="H32:I32"/>
    <mergeCell ref="K32:L32"/>
    <mergeCell ref="Z26:AA26"/>
    <mergeCell ref="B29:C29"/>
    <mergeCell ref="E29:F29"/>
    <mergeCell ref="H29:I29"/>
    <mergeCell ref="K29:L29"/>
    <mergeCell ref="N29:O29"/>
    <mergeCell ref="Q29:R29"/>
    <mergeCell ref="T29:U29"/>
    <mergeCell ref="W29:X29"/>
    <mergeCell ref="Z29:AA29"/>
    <mergeCell ref="N26:O26"/>
    <mergeCell ref="Q26:R26"/>
    <mergeCell ref="T26:U26"/>
    <mergeCell ref="W26:X26"/>
    <mergeCell ref="B26:C26"/>
    <mergeCell ref="E26:F26"/>
    <mergeCell ref="H26:I26"/>
    <mergeCell ref="K26:L26"/>
    <mergeCell ref="B20:O20"/>
    <mergeCell ref="P20:AB20"/>
    <mergeCell ref="B23:C23"/>
    <mergeCell ref="E23:F23"/>
    <mergeCell ref="H23:I23"/>
    <mergeCell ref="K23:L23"/>
    <mergeCell ref="N23:O23"/>
    <mergeCell ref="Q23:R23"/>
    <mergeCell ref="T23:U23"/>
    <mergeCell ref="W23:X23"/>
    <mergeCell ref="Z5:AA5"/>
    <mergeCell ref="B2:O2"/>
    <mergeCell ref="P2:AB2"/>
    <mergeCell ref="N5:O5"/>
    <mergeCell ref="Q5:R5"/>
    <mergeCell ref="T5:U5"/>
    <mergeCell ref="B5:C5"/>
    <mergeCell ref="E5:F5"/>
    <mergeCell ref="H5:I5"/>
    <mergeCell ref="W5:X5"/>
    <mergeCell ref="N8:O8"/>
    <mergeCell ref="Q8:R8"/>
    <mergeCell ref="T8:U8"/>
    <mergeCell ref="W8:X8"/>
    <mergeCell ref="K5:L5"/>
    <mergeCell ref="B11:C11"/>
    <mergeCell ref="E11:F11"/>
    <mergeCell ref="H11:I11"/>
    <mergeCell ref="K11:L11"/>
    <mergeCell ref="B8:C8"/>
    <mergeCell ref="E8:F8"/>
    <mergeCell ref="H8:I8"/>
    <mergeCell ref="K8:L8"/>
    <mergeCell ref="N11:O11"/>
    <mergeCell ref="Q11:R11"/>
    <mergeCell ref="T11:U11"/>
    <mergeCell ref="W11:X11"/>
    <mergeCell ref="B14:C14"/>
    <mergeCell ref="E14:F14"/>
    <mergeCell ref="H14:I14"/>
    <mergeCell ref="K14:L14"/>
    <mergeCell ref="N14:O14"/>
    <mergeCell ref="Q14:R14"/>
    <mergeCell ref="T14:U14"/>
    <mergeCell ref="W14:X14"/>
    <mergeCell ref="B17:C17"/>
    <mergeCell ref="E17:F17"/>
    <mergeCell ref="H17:I17"/>
    <mergeCell ref="K17:L17"/>
    <mergeCell ref="N17:O17"/>
    <mergeCell ref="Q17:R17"/>
    <mergeCell ref="T17:U17"/>
    <mergeCell ref="W17:X17"/>
    <mergeCell ref="Z14:AA14"/>
    <mergeCell ref="Z17:AA17"/>
    <mergeCell ref="Z23:AA23"/>
    <mergeCell ref="AF6:AF8"/>
    <mergeCell ref="AE6:AE8"/>
    <mergeCell ref="Z8:AA8"/>
    <mergeCell ref="Z11:AA11"/>
  </mergeCells>
  <printOptions/>
  <pageMargins left="0.28" right="0.37" top="0.25" bottom="0.3" header="0.5" footer="0.4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27"/>
  <sheetViews>
    <sheetView workbookViewId="0" topLeftCell="A2">
      <selection activeCell="J4" sqref="J4"/>
    </sheetView>
  </sheetViews>
  <sheetFormatPr defaultColWidth="9.140625" defaultRowHeight="69.75" customHeight="1"/>
  <cols>
    <col min="1" max="1" width="23.57421875" style="14" customWidth="1"/>
    <col min="2" max="2" width="10.00390625" style="14" customWidth="1"/>
    <col min="3" max="3" width="3.00390625" style="14" customWidth="1"/>
    <col min="4" max="4" width="9.7109375" style="14" customWidth="1"/>
    <col min="5" max="5" width="14.140625" style="22" customWidth="1"/>
    <col min="6" max="6" width="19.140625" style="22" customWidth="1"/>
    <col min="7" max="7" width="8.8515625" style="14" customWidth="1"/>
    <col min="8" max="8" width="7.8515625" style="14" customWidth="1"/>
    <col min="9" max="9" width="19.00390625" style="14" customWidth="1"/>
    <col min="10" max="10" width="10.00390625" style="24" customWidth="1"/>
    <col min="11" max="12" width="9.140625" style="14" customWidth="1"/>
    <col min="13" max="13" width="16.421875" style="14" customWidth="1"/>
    <col min="14" max="14" width="9.140625" style="14" customWidth="1"/>
  </cols>
  <sheetData>
    <row r="1" spans="5:11" s="14" customFormat="1" ht="18" customHeight="1">
      <c r="E1" s="23"/>
      <c r="F1" s="23"/>
      <c r="J1" s="44" t="s">
        <v>13</v>
      </c>
      <c r="K1" s="45">
        <f>SUM(IF(E4="+",SUM(F3:F4),F3*F4))</f>
        <v>9</v>
      </c>
    </row>
    <row r="2" spans="5:10" s="14" customFormat="1" ht="12.75" customHeight="1">
      <c r="E2" s="23"/>
      <c r="F2" s="23"/>
      <c r="J2" s="24"/>
    </row>
    <row r="3" spans="1:14" s="8" customFormat="1" ht="74.25" customHeight="1">
      <c r="A3" s="13"/>
      <c r="B3" s="13"/>
      <c r="C3" s="13"/>
      <c r="D3" s="13"/>
      <c r="E3" s="40"/>
      <c r="F3" s="68">
        <f ca="1">IF($J$4=1,LOOKUP(RAND()*$J$11,'Work Tables'!$A$6:$A$15,'Work Tables'!$C$6:$C$31),$J$3)</f>
        <v>8</v>
      </c>
      <c r="G3" s="13"/>
      <c r="H3" s="30" t="s">
        <v>0</v>
      </c>
      <c r="I3" s="31" t="s">
        <v>9</v>
      </c>
      <c r="J3" s="94">
        <v>1</v>
      </c>
      <c r="K3" s="13"/>
      <c r="L3" s="13"/>
      <c r="M3" s="13"/>
      <c r="N3" s="13" t="e">
        <f>IF(#REF!="+",N4,N5)</f>
        <v>#REF!</v>
      </c>
    </row>
    <row r="4" spans="1:14" ht="81.75" customHeight="1" thickBot="1">
      <c r="A4" s="103" t="s">
        <v>26</v>
      </c>
      <c r="B4" s="87" t="s">
        <v>38</v>
      </c>
      <c r="E4" s="69" t="s">
        <v>8</v>
      </c>
      <c r="F4" s="100">
        <f ca="1">IF($J$4=2,LOOKUP(RAND()*$J$11,'Work Tables'!$A$6:$A$15,'Work Tables'!$C$6:$C$31),$J$3)</f>
        <v>1</v>
      </c>
      <c r="H4" s="17" t="s">
        <v>1</v>
      </c>
      <c r="I4" s="149" t="s">
        <v>35</v>
      </c>
      <c r="J4" s="102">
        <v>1</v>
      </c>
      <c r="N4" s="80">
        <f>F3+F4</f>
        <v>9</v>
      </c>
    </row>
    <row r="5" spans="5:14" ht="80.25" customHeight="1">
      <c r="E5" s="152">
        <f>IF(B4="Y",K1,"")</f>
      </c>
      <c r="F5" s="152"/>
      <c r="I5" s="149"/>
      <c r="N5" s="14">
        <f>F3*F4</f>
        <v>8</v>
      </c>
    </row>
    <row r="6" spans="1:9" s="14" customFormat="1" ht="22.5" customHeight="1">
      <c r="A6" s="154" t="s">
        <v>57</v>
      </c>
      <c r="B6" s="157" t="s">
        <v>38</v>
      </c>
      <c r="C6" s="104"/>
      <c r="D6" s="106">
        <v>1</v>
      </c>
      <c r="E6" s="25"/>
      <c r="F6" s="25"/>
      <c r="H6" s="30" t="s">
        <v>5</v>
      </c>
      <c r="I6" s="37" t="s">
        <v>7</v>
      </c>
    </row>
    <row r="7" spans="1:10" s="14" customFormat="1" ht="24" customHeight="1">
      <c r="A7" s="154"/>
      <c r="B7" s="157"/>
      <c r="C7" s="105"/>
      <c r="D7" s="106">
        <v>2</v>
      </c>
      <c r="E7" s="26"/>
      <c r="F7" s="26"/>
      <c r="H7" s="17" t="s">
        <v>6</v>
      </c>
      <c r="I7" s="27" t="s">
        <v>10</v>
      </c>
      <c r="J7" s="101"/>
    </row>
    <row r="8" spans="1:17" ht="23.25" customHeight="1">
      <c r="A8" s="154"/>
      <c r="C8" s="105"/>
      <c r="D8" s="106">
        <v>6</v>
      </c>
      <c r="E8" s="156"/>
      <c r="F8" s="156"/>
      <c r="H8" s="17"/>
      <c r="I8" s="31"/>
      <c r="J8" s="101"/>
      <c r="P8" t="s">
        <v>23</v>
      </c>
      <c r="Q8" t="s">
        <v>48</v>
      </c>
    </row>
    <row r="9" spans="1:17" ht="27.75" customHeight="1">
      <c r="A9" s="154"/>
      <c r="B9" s="104"/>
      <c r="C9" s="105"/>
      <c r="D9" s="106">
        <v>7</v>
      </c>
      <c r="E9" s="25"/>
      <c r="F9" s="25"/>
      <c r="I9" s="140" t="s">
        <v>58</v>
      </c>
      <c r="J9" s="38"/>
      <c r="P9" t="s">
        <v>38</v>
      </c>
      <c r="Q9" t="s">
        <v>47</v>
      </c>
    </row>
    <row r="10" spans="1:10" ht="24" customHeight="1">
      <c r="A10" s="154"/>
      <c r="E10" s="26"/>
      <c r="F10" s="26"/>
      <c r="H10" s="30"/>
      <c r="I10" s="31"/>
      <c r="J10" s="34"/>
    </row>
    <row r="11" spans="5:10" ht="69.75" customHeight="1">
      <c r="E11" s="156"/>
      <c r="F11" s="156"/>
      <c r="H11" s="153"/>
      <c r="I11" s="32" t="s">
        <v>28</v>
      </c>
      <c r="J11" s="47">
        <v>10</v>
      </c>
    </row>
    <row r="12" spans="5:10" ht="36" customHeight="1">
      <c r="E12" s="25"/>
      <c r="F12" s="25"/>
      <c r="H12" s="153"/>
      <c r="I12" s="32"/>
      <c r="J12" s="47"/>
    </row>
    <row r="13" spans="5:10" ht="24" customHeight="1">
      <c r="E13" s="26"/>
      <c r="F13" s="26"/>
      <c r="I13" s="35"/>
      <c r="J13" s="36"/>
    </row>
    <row r="14" spans="5:10" ht="69.75" customHeight="1">
      <c r="E14" s="156"/>
      <c r="F14" s="156"/>
      <c r="H14" s="30"/>
      <c r="I14" s="37"/>
      <c r="J14" s="38"/>
    </row>
    <row r="15" spans="5:10" ht="36" customHeight="1">
      <c r="E15" s="25"/>
      <c r="F15" s="25"/>
      <c r="H15" s="17"/>
      <c r="I15" s="32"/>
      <c r="J15" s="39"/>
    </row>
    <row r="16" spans="5:10" ht="24" customHeight="1">
      <c r="E16" s="26"/>
      <c r="F16" s="26"/>
      <c r="H16" s="17"/>
      <c r="I16" s="32"/>
      <c r="J16" s="39"/>
    </row>
    <row r="17" spans="5:6" ht="69.75" customHeight="1">
      <c r="E17" s="156"/>
      <c r="F17" s="156"/>
    </row>
    <row r="18" spans="5:6" ht="36" customHeight="1">
      <c r="E18" s="25"/>
      <c r="F18" s="25"/>
    </row>
    <row r="19" spans="5:6" ht="24" customHeight="1">
      <c r="E19" s="26"/>
      <c r="F19" s="26"/>
    </row>
    <row r="20" spans="5:6" ht="69.75" customHeight="1">
      <c r="E20" s="156"/>
      <c r="F20" s="156"/>
    </row>
    <row r="21" spans="5:6" ht="36" customHeight="1">
      <c r="E21" s="25"/>
      <c r="F21" s="25"/>
    </row>
    <row r="22" spans="5:6" ht="24" customHeight="1">
      <c r="E22" s="26"/>
      <c r="F22" s="26"/>
    </row>
    <row r="23" spans="5:6" ht="69.75" customHeight="1">
      <c r="E23" s="156"/>
      <c r="F23" s="156"/>
    </row>
    <row r="24" spans="5:6" ht="36" customHeight="1">
      <c r="E24" s="16"/>
      <c r="F24" s="16"/>
    </row>
    <row r="25" spans="5:6" ht="24" customHeight="1">
      <c r="E25" s="11"/>
      <c r="F25" s="11"/>
    </row>
    <row r="26" spans="5:6" ht="69.75" customHeight="1">
      <c r="E26" s="155"/>
      <c r="F26" s="155"/>
    </row>
    <row r="27" spans="5:6" ht="69.75" customHeight="1">
      <c r="E27" s="11"/>
      <c r="F27" s="11"/>
    </row>
  </sheetData>
  <sheetProtection sheet="1" objects="1" scenarios="1" selectLockedCells="1"/>
  <mergeCells count="12">
    <mergeCell ref="E14:F14"/>
    <mergeCell ref="E11:F11"/>
    <mergeCell ref="E8:F8"/>
    <mergeCell ref="E26:F26"/>
    <mergeCell ref="E23:F23"/>
    <mergeCell ref="E20:F20"/>
    <mergeCell ref="E17:F17"/>
    <mergeCell ref="E5:F5"/>
    <mergeCell ref="H11:H12"/>
    <mergeCell ref="I4:I5"/>
    <mergeCell ref="A6:A10"/>
    <mergeCell ref="B6:B7"/>
  </mergeCells>
  <dataValidations count="1">
    <dataValidation type="list" allowBlank="1" showInputMessage="1" showErrorMessage="1" sqref="B6 B4">
      <formula1>"Y,N"</formula1>
    </dataValidation>
  </dataValidations>
  <printOptions/>
  <pageMargins left="0.28" right="0.37" top="0.25" bottom="0.3" header="0.5" footer="0.4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D34"/>
  <sheetViews>
    <sheetView workbookViewId="0" topLeftCell="A2">
      <selection activeCell="AC6" sqref="AC6:AC8"/>
    </sheetView>
  </sheetViews>
  <sheetFormatPr defaultColWidth="9.140625" defaultRowHeight="69.75" customHeight="1"/>
  <cols>
    <col min="1" max="1" width="2.00390625" style="0" customWidth="1"/>
    <col min="2" max="2" width="3.7109375" style="10" customWidth="1"/>
    <col min="3" max="3" width="5.7109375" style="10" customWidth="1"/>
    <col min="4" max="4" width="2.7109375" style="5" customWidth="1"/>
    <col min="5" max="5" width="3.7109375" style="10" customWidth="1"/>
    <col min="6" max="6" width="5.7109375" style="10" customWidth="1"/>
    <col min="7" max="7" width="2.7109375" style="5" customWidth="1"/>
    <col min="8" max="8" width="3.7109375" style="10" customWidth="1"/>
    <col min="9" max="9" width="5.7109375" style="10" customWidth="1"/>
    <col min="10" max="10" width="2.7109375" style="4" customWidth="1"/>
    <col min="11" max="11" width="3.7109375" style="12" customWidth="1"/>
    <col min="12" max="12" width="5.7109375" style="12" customWidth="1"/>
    <col min="13" max="13" width="2.7109375" style="0" customWidth="1"/>
    <col min="14" max="14" width="3.7109375" style="12" customWidth="1"/>
    <col min="15" max="15" width="5.7109375" style="12" customWidth="1"/>
    <col min="16" max="16" width="2.7109375" style="0" customWidth="1"/>
    <col min="17" max="17" width="3.7109375" style="12" customWidth="1"/>
    <col min="18" max="18" width="5.7109375" style="12" customWidth="1"/>
    <col min="19" max="19" width="2.7109375" style="0" customWidth="1"/>
    <col min="20" max="20" width="3.7109375" style="12" customWidth="1"/>
    <col min="21" max="21" width="5.7109375" style="12" customWidth="1"/>
    <col min="22" max="22" width="2.7109375" style="0" customWidth="1"/>
    <col min="23" max="23" width="3.7109375" style="12" customWidth="1"/>
    <col min="24" max="24" width="5.7109375" style="12" customWidth="1"/>
    <col min="25" max="25" width="4.421875" style="0" customWidth="1"/>
    <col min="26" max="26" width="3.421875" style="14" customWidth="1"/>
    <col min="27" max="27" width="7.28125" style="14" customWidth="1"/>
    <col min="28" max="28" width="19.00390625" style="14" customWidth="1"/>
    <col min="29" max="29" width="9.28125" style="24" customWidth="1"/>
    <col min="30" max="30" width="7.421875" style="0" customWidth="1"/>
    <col min="32" max="32" width="16.421875" style="0" customWidth="1"/>
  </cols>
  <sheetData>
    <row r="1" ht="17.25" customHeight="1"/>
    <row r="2" spans="2:30" ht="74.25" customHeight="1">
      <c r="B2" s="150" t="s">
        <v>11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 t="s">
        <v>12</v>
      </c>
      <c r="Q2" s="151"/>
      <c r="R2" s="151"/>
      <c r="S2" s="151"/>
      <c r="T2" s="151"/>
      <c r="U2" s="151"/>
      <c r="V2" s="151"/>
      <c r="W2" s="151"/>
      <c r="X2" s="151"/>
      <c r="Y2" s="151"/>
      <c r="AB2" s="84" t="s">
        <v>30</v>
      </c>
      <c r="AC2" s="86" t="s">
        <v>36</v>
      </c>
      <c r="AD2" s="9"/>
    </row>
    <row r="3" spans="2:29" s="8" customFormat="1" ht="36" customHeight="1">
      <c r="B3" s="7"/>
      <c r="C3" s="7">
        <f ca="1">(RAND()*($AC$11-$AC$5)+$AC$5)</f>
        <v>11.849773629087863</v>
      </c>
      <c r="D3" s="7"/>
      <c r="E3" s="51"/>
      <c r="F3" s="51">
        <f ca="1">(RAND()*($AC$11-$AC$5)+$AC$5)</f>
        <v>12.551160557033814</v>
      </c>
      <c r="G3" s="7"/>
      <c r="H3" s="7"/>
      <c r="I3" s="51">
        <f ca="1">(RAND()*($AC$11-$AC$5)+$AC$5)</f>
        <v>13.734309053819064</v>
      </c>
      <c r="J3" s="7"/>
      <c r="K3" s="7"/>
      <c r="L3" s="51">
        <f ca="1">(RAND()*($AC$11-$AC$5)+$AC$5)</f>
        <v>12.274598550662237</v>
      </c>
      <c r="M3" s="49"/>
      <c r="N3" s="7"/>
      <c r="O3" s="51">
        <f ca="1">(RAND()*($AC$11-$AC$5)+$AC$5)</f>
        <v>14.245634116235685</v>
      </c>
      <c r="P3" s="49"/>
      <c r="Q3" s="7"/>
      <c r="R3" s="51">
        <f ca="1">(RAND()*($AC$11-$AC$5)+$AC$5)</f>
        <v>14.386044566858388</v>
      </c>
      <c r="S3" s="49"/>
      <c r="T3" s="7"/>
      <c r="U3" s="51">
        <f ca="1">(RAND()*($AC$11-$AC$5)+$AC$5)</f>
        <v>16.654157835410533</v>
      </c>
      <c r="V3" s="49"/>
      <c r="W3" s="7"/>
      <c r="X3" s="51">
        <f ca="1">(RAND()*($AC$11-$AC$5)+$AC$5)</f>
        <v>10.69868162252677</v>
      </c>
      <c r="Y3" s="49"/>
      <c r="Z3" s="13"/>
      <c r="AA3" s="13"/>
      <c r="AB3" s="27" t="s">
        <v>10</v>
      </c>
      <c r="AC3" s="24"/>
    </row>
    <row r="4" spans="2:29" ht="24" customHeight="1">
      <c r="B4" s="6" t="str">
        <f>$AC$4</f>
        <v>-</v>
      </c>
      <c r="C4" s="50">
        <f>$AC$5</f>
        <v>9</v>
      </c>
      <c r="D4" s="6"/>
      <c r="E4" s="52" t="str">
        <f>$AC$4</f>
        <v>-</v>
      </c>
      <c r="F4" s="41">
        <f>$AC$5</f>
        <v>9</v>
      </c>
      <c r="G4" s="6"/>
      <c r="H4" s="6" t="str">
        <f>$AC$4</f>
        <v>-</v>
      </c>
      <c r="I4" s="50">
        <f>$AC$5</f>
        <v>9</v>
      </c>
      <c r="J4" s="6"/>
      <c r="K4" s="6" t="str">
        <f>$AC$4</f>
        <v>-</v>
      </c>
      <c r="L4" s="50">
        <f>$AC$5</f>
        <v>9</v>
      </c>
      <c r="M4" s="49"/>
      <c r="N4" s="6" t="str">
        <f>$AC$4</f>
        <v>-</v>
      </c>
      <c r="O4" s="50">
        <f>$AC$5</f>
        <v>9</v>
      </c>
      <c r="P4" s="49"/>
      <c r="Q4" s="6" t="str">
        <f>$AC$4</f>
        <v>-</v>
      </c>
      <c r="R4" s="50">
        <f>$AC$5</f>
        <v>9</v>
      </c>
      <c r="S4" s="49"/>
      <c r="T4" s="6" t="str">
        <f>$AC$4</f>
        <v>-</v>
      </c>
      <c r="U4" s="50">
        <f>$AC$5</f>
        <v>9</v>
      </c>
      <c r="V4" s="49"/>
      <c r="W4" s="6" t="str">
        <f>$AC$4</f>
        <v>-</v>
      </c>
      <c r="X4" s="50">
        <f>$AC$5</f>
        <v>9</v>
      </c>
      <c r="Y4" s="49"/>
      <c r="AA4" s="28" t="s">
        <v>0</v>
      </c>
      <c r="AB4" s="14" t="s">
        <v>27</v>
      </c>
      <c r="AC4" s="29" t="s">
        <v>15</v>
      </c>
    </row>
    <row r="5" spans="2:29" ht="69.75" customHeight="1">
      <c r="B5" s="144" t="str">
        <f>IF($AC$2="Y",C3-C4," ")</f>
        <v> </v>
      </c>
      <c r="C5" s="145"/>
      <c r="D5" s="6"/>
      <c r="E5" s="144" t="str">
        <f>IF($AC$2="Y",F3-F4," ")</f>
        <v> </v>
      </c>
      <c r="F5" s="145"/>
      <c r="G5" s="6"/>
      <c r="H5" s="144" t="str">
        <f>IF($AC$2="Y",I3-I4," ")</f>
        <v> </v>
      </c>
      <c r="I5" s="145"/>
      <c r="K5" s="144" t="str">
        <f>IF($AC$2="Y",L3-L4," ")</f>
        <v> </v>
      </c>
      <c r="L5" s="145"/>
      <c r="N5" s="144" t="str">
        <f>IF($AC$2="Y",O3-O4," ")</f>
        <v> </v>
      </c>
      <c r="O5" s="145"/>
      <c r="Q5" s="144" t="str">
        <f>IF($AC$2="Y",R3-R4," ")</f>
        <v> </v>
      </c>
      <c r="R5" s="145"/>
      <c r="T5" s="144" t="str">
        <f>IF($AC$2="Y",U3-U4," ")</f>
        <v> </v>
      </c>
      <c r="U5" s="145"/>
      <c r="W5" s="144" t="str">
        <f>IF($AC$2="Y",X3-X4," ")</f>
        <v> </v>
      </c>
      <c r="X5" s="145"/>
      <c r="AA5" s="30" t="s">
        <v>1</v>
      </c>
      <c r="AB5" s="31" t="s">
        <v>9</v>
      </c>
      <c r="AC5" s="82">
        <v>9</v>
      </c>
    </row>
    <row r="6" spans="2:29" ht="36" customHeight="1">
      <c r="B6" s="51"/>
      <c r="C6" s="51">
        <f ca="1">(RAND()*($AC$11-$AC$5)+$AC$5)</f>
        <v>16.00771782289202</v>
      </c>
      <c r="D6" s="7"/>
      <c r="E6" s="7"/>
      <c r="F6" s="7">
        <f ca="1">(RAND()*($AC$11-$AC$5)+$AC$5)</f>
        <v>12.951135910276234</v>
      </c>
      <c r="G6" s="7"/>
      <c r="H6" s="7"/>
      <c r="I6" s="7">
        <f ca="1">(RAND()*($AC$11-$AC$5)+$AC$5)</f>
        <v>13.605136869250614</v>
      </c>
      <c r="J6" s="7"/>
      <c r="K6" s="7"/>
      <c r="L6" s="7">
        <f ca="1">(RAND()*($AC$11-$AC$5)+$AC$5)</f>
        <v>13.483321779235236</v>
      </c>
      <c r="M6" s="49"/>
      <c r="N6" s="7"/>
      <c r="O6" s="7">
        <f ca="1">(RAND()*($AC$11-$AC$5)+$AC$5)</f>
        <v>10.913713611524207</v>
      </c>
      <c r="P6" s="49"/>
      <c r="Q6" s="7"/>
      <c r="R6" s="7">
        <f ca="1">(RAND()*($AC$11-$AC$5)+$AC$5)</f>
        <v>13.48579694232884</v>
      </c>
      <c r="S6" s="49"/>
      <c r="T6" s="7"/>
      <c r="U6" s="7">
        <f ca="1">(RAND()*($AC$11-$AC$5)+$AC$5)</f>
        <v>11.110740642902183</v>
      </c>
      <c r="V6" s="49"/>
      <c r="W6" s="7"/>
      <c r="X6" s="7">
        <f ca="1">(RAND()*($AC$11-$AC$5)+$AC$5)</f>
        <v>9.210794094047746</v>
      </c>
      <c r="Y6" s="49"/>
      <c r="AA6" s="30" t="s">
        <v>5</v>
      </c>
      <c r="AB6" s="31" t="s">
        <v>7</v>
      </c>
      <c r="AC6" s="148"/>
    </row>
    <row r="7" spans="2:29" ht="24" customHeight="1">
      <c r="B7" s="52" t="str">
        <f>$AC$4</f>
        <v>-</v>
      </c>
      <c r="C7" s="41">
        <f>$AC$5</f>
        <v>9</v>
      </c>
      <c r="D7" s="6"/>
      <c r="E7" s="6" t="str">
        <f>$AC$4</f>
        <v>-</v>
      </c>
      <c r="F7" s="50">
        <f>$AC$5</f>
        <v>9</v>
      </c>
      <c r="G7" s="6"/>
      <c r="H7" s="6" t="str">
        <f>$AC$4</f>
        <v>-</v>
      </c>
      <c r="I7" s="50">
        <f>$AC$5</f>
        <v>9</v>
      </c>
      <c r="J7" s="6"/>
      <c r="K7" s="6" t="str">
        <f>$AC$4</f>
        <v>-</v>
      </c>
      <c r="L7" s="50">
        <f>$AC$5</f>
        <v>9</v>
      </c>
      <c r="M7" s="49"/>
      <c r="N7" s="6" t="str">
        <f>$AC$4</f>
        <v>-</v>
      </c>
      <c r="O7" s="50">
        <f>$AC$5</f>
        <v>9</v>
      </c>
      <c r="P7" s="49"/>
      <c r="Q7" s="6" t="str">
        <f>$AC$4</f>
        <v>-</v>
      </c>
      <c r="R7" s="50">
        <f>$AC$5</f>
        <v>9</v>
      </c>
      <c r="S7" s="49"/>
      <c r="T7" s="6" t="str">
        <f>$AC$4</f>
        <v>-</v>
      </c>
      <c r="U7" s="50">
        <f>$AC$5</f>
        <v>9</v>
      </c>
      <c r="V7" s="49"/>
      <c r="W7" s="6" t="str">
        <f>$AC$4</f>
        <v>-</v>
      </c>
      <c r="X7" s="50">
        <f>$AC$5</f>
        <v>9</v>
      </c>
      <c r="Y7" s="49"/>
      <c r="AA7" s="17"/>
      <c r="AB7" s="32"/>
      <c r="AC7" s="148"/>
    </row>
    <row r="8" spans="2:29" ht="69.75" customHeight="1">
      <c r="B8" s="144" t="str">
        <f>IF($AC$2="Y",C6-C7," ")</f>
        <v> </v>
      </c>
      <c r="C8" s="145"/>
      <c r="D8" s="6"/>
      <c r="E8" s="144" t="str">
        <f>IF($AC$2="Y",F6-F7," ")</f>
        <v> </v>
      </c>
      <c r="F8" s="145"/>
      <c r="G8" s="6"/>
      <c r="H8" s="144" t="str">
        <f>IF($AC$2="Y",I6-I7," ")</f>
        <v> </v>
      </c>
      <c r="I8" s="145"/>
      <c r="K8" s="144" t="str">
        <f>IF($AC$2="Y",L6-L7," ")</f>
        <v> </v>
      </c>
      <c r="L8" s="145"/>
      <c r="N8" s="144" t="str">
        <f>IF($AC$2="Y",O6-O7," ")</f>
        <v> </v>
      </c>
      <c r="O8" s="145"/>
      <c r="Q8" s="144" t="str">
        <f>IF($AC$2="Y",R6-R7," ")</f>
        <v> </v>
      </c>
      <c r="R8" s="145"/>
      <c r="T8" s="144" t="str">
        <f>IF($AC$2="Y",U6-U7," ")</f>
        <v> </v>
      </c>
      <c r="U8" s="145"/>
      <c r="W8" s="144" t="str">
        <f>IF($AC$2="Y",X6-X7," ")</f>
        <v> </v>
      </c>
      <c r="X8" s="145"/>
      <c r="AA8" s="17"/>
      <c r="AB8" s="32"/>
      <c r="AC8" s="148"/>
    </row>
    <row r="9" spans="2:29" ht="36" customHeight="1">
      <c r="B9" s="51"/>
      <c r="C9" s="51">
        <f ca="1">(RAND()*($AC$11-$AC$5)+$AC$5)</f>
        <v>10.614530989827314</v>
      </c>
      <c r="D9" s="7"/>
      <c r="E9" s="7"/>
      <c r="F9" s="7">
        <f ca="1">(RAND()*($AC$11-$AC$5)+$AC$5)</f>
        <v>13.528837449138564</v>
      </c>
      <c r="G9" s="7"/>
      <c r="H9" s="7"/>
      <c r="I9" s="7">
        <f ca="1">(RAND()*($AC$11-$AC$5)+$AC$5)</f>
        <v>16.006173189537638</v>
      </c>
      <c r="J9" s="7"/>
      <c r="K9" s="7"/>
      <c r="L9" s="7">
        <f ca="1">(RAND()*($AC$11-$AC$5)+$AC$5)</f>
        <v>13.29570351595454</v>
      </c>
      <c r="M9" s="49"/>
      <c r="N9" s="7"/>
      <c r="O9" s="7">
        <f ca="1">(RAND()*($AC$11-$AC$5)+$AC$5)</f>
        <v>16.827247099125948</v>
      </c>
      <c r="P9" s="49"/>
      <c r="Q9" s="7"/>
      <c r="R9" s="7">
        <f ca="1">(RAND()*($AC$11-$AC$5)+$AC$5)</f>
        <v>17.51949142695236</v>
      </c>
      <c r="S9" s="49"/>
      <c r="T9" s="7"/>
      <c r="U9" s="7">
        <f ca="1">(RAND()*($AC$11-$AC$5)+$AC$5)</f>
        <v>9.625661088323689</v>
      </c>
      <c r="V9" s="49"/>
      <c r="W9" s="7"/>
      <c r="X9" s="7">
        <f ca="1">(RAND()*($AC$11-$AC$5)+$AC$5)</f>
        <v>9.992335171376471</v>
      </c>
      <c r="Y9" s="49"/>
      <c r="AC9" s="38"/>
    </row>
    <row r="10" spans="2:29" ht="24" customHeight="1">
      <c r="B10" s="52" t="str">
        <f>$AC$4</f>
        <v>-</v>
      </c>
      <c r="C10" s="41">
        <f>$AC$5</f>
        <v>9</v>
      </c>
      <c r="D10" s="6"/>
      <c r="E10" s="6" t="str">
        <f>$AC$4</f>
        <v>-</v>
      </c>
      <c r="F10" s="50">
        <f>$AC$5</f>
        <v>9</v>
      </c>
      <c r="G10" s="6"/>
      <c r="H10" s="6" t="str">
        <f>$AC$4</f>
        <v>-</v>
      </c>
      <c r="I10" s="50">
        <f>$AC$5</f>
        <v>9</v>
      </c>
      <c r="J10" s="6"/>
      <c r="K10" s="6" t="str">
        <f>$AC$4</f>
        <v>-</v>
      </c>
      <c r="L10" s="50">
        <f>$AC$5</f>
        <v>9</v>
      </c>
      <c r="M10" s="49"/>
      <c r="N10" s="6" t="str">
        <f>$AC$4</f>
        <v>-</v>
      </c>
      <c r="O10" s="50">
        <f>$AC$5</f>
        <v>9</v>
      </c>
      <c r="P10" s="49"/>
      <c r="Q10" s="6" t="str">
        <f>$AC$4</f>
        <v>-</v>
      </c>
      <c r="R10" s="50">
        <f>$AC$5</f>
        <v>9</v>
      </c>
      <c r="S10" s="49"/>
      <c r="T10" s="6" t="str">
        <f>$AC$4</f>
        <v>-</v>
      </c>
      <c r="U10" s="50">
        <f>$AC$5</f>
        <v>9</v>
      </c>
      <c r="V10" s="49"/>
      <c r="W10" s="6" t="str">
        <f>$AC$4</f>
        <v>-</v>
      </c>
      <c r="X10" s="50">
        <f>$AC$5</f>
        <v>9</v>
      </c>
      <c r="Y10" s="49"/>
      <c r="AA10" s="30"/>
      <c r="AB10" s="31"/>
      <c r="AC10" s="34"/>
    </row>
    <row r="11" spans="2:30" ht="69.75" customHeight="1">
      <c r="B11" s="144" t="str">
        <f>IF($AC$2="Y",C9-C10," ")</f>
        <v> </v>
      </c>
      <c r="C11" s="145"/>
      <c r="D11" s="6"/>
      <c r="E11" s="144" t="str">
        <f>IF($AC$2="Y",F9-F10," ")</f>
        <v> </v>
      </c>
      <c r="F11" s="145"/>
      <c r="G11" s="6"/>
      <c r="H11" s="144" t="str">
        <f>IF($AC$2="Y",I9-I10," ")</f>
        <v> </v>
      </c>
      <c r="I11" s="145"/>
      <c r="K11" s="144" t="str">
        <f>IF($AC$2="Y",L9-L10," ")</f>
        <v> </v>
      </c>
      <c r="L11" s="145"/>
      <c r="N11" s="144" t="str">
        <f>IF($AC$2="Y",O9-O10," ")</f>
        <v> </v>
      </c>
      <c r="O11" s="145"/>
      <c r="Q11" s="144" t="str">
        <f>IF($AC$2="Y",R9-R10," ")</f>
        <v> </v>
      </c>
      <c r="R11" s="145"/>
      <c r="T11" s="144" t="str">
        <f>IF($AC$2="Y",U9-U10," ")</f>
        <v> </v>
      </c>
      <c r="U11" s="145"/>
      <c r="W11" s="144" t="str">
        <f>IF($AC$2="Y",X9-X10," ")</f>
        <v> </v>
      </c>
      <c r="X11" s="145"/>
      <c r="AA11" s="46"/>
      <c r="AB11" s="31" t="s">
        <v>28</v>
      </c>
      <c r="AC11" s="47">
        <f>'Work Tables'!F17</f>
        <v>18</v>
      </c>
      <c r="AD11" s="48"/>
    </row>
    <row r="12" spans="2:30" ht="36" customHeight="1">
      <c r="B12" s="51"/>
      <c r="C12" s="51">
        <f ca="1">(RAND()*($AC$11-$AC$5)+$AC$5)</f>
        <v>10.674176804008898</v>
      </c>
      <c r="D12" s="7"/>
      <c r="E12" s="7"/>
      <c r="F12" s="7">
        <f ca="1">(RAND()*($AC$11-$AC$5)+$AC$5)</f>
        <v>11.296484292210977</v>
      </c>
      <c r="G12" s="7"/>
      <c r="H12" s="7"/>
      <c r="I12" s="7">
        <f ca="1">(RAND()*($AC$11-$AC$5)+$AC$5)</f>
        <v>12.638162564025274</v>
      </c>
      <c r="J12" s="7"/>
      <c r="K12" s="7"/>
      <c r="L12" s="7">
        <f ca="1">(RAND()*($AC$11-$AC$5)+$AC$5)</f>
        <v>12.872898505199473</v>
      </c>
      <c r="M12" s="49"/>
      <c r="N12" s="7"/>
      <c r="O12" s="7">
        <f ca="1">(RAND()*($AC$11-$AC$5)+$AC$5)</f>
        <v>13.07269839685421</v>
      </c>
      <c r="P12" s="49"/>
      <c r="Q12" s="7"/>
      <c r="R12" s="7">
        <f ca="1">(RAND()*($AC$11-$AC$5)+$AC$5)</f>
        <v>14.394172768088469</v>
      </c>
      <c r="S12" s="49"/>
      <c r="T12" s="7"/>
      <c r="U12" s="7">
        <f ca="1">(RAND()*($AC$11-$AC$5)+$AC$5)</f>
        <v>11.888859813640982</v>
      </c>
      <c r="V12" s="49"/>
      <c r="W12" s="7"/>
      <c r="X12" s="7">
        <f ca="1">(RAND()*($AC$11-$AC$5)+$AC$5)</f>
        <v>12.404539956910053</v>
      </c>
      <c r="Y12" s="49"/>
      <c r="AA12" s="46"/>
      <c r="AB12" s="32"/>
      <c r="AC12" s="47"/>
      <c r="AD12" s="48"/>
    </row>
    <row r="13" spans="2:29" ht="24" customHeight="1">
      <c r="B13" s="52" t="str">
        <f>$AC$4</f>
        <v>-</v>
      </c>
      <c r="C13" s="41">
        <f>$AC$5</f>
        <v>9</v>
      </c>
      <c r="D13" s="6"/>
      <c r="E13" s="6" t="str">
        <f>$AC$4</f>
        <v>-</v>
      </c>
      <c r="F13" s="50">
        <f>$AC$5</f>
        <v>9</v>
      </c>
      <c r="G13" s="6"/>
      <c r="H13" s="6" t="str">
        <f>$AC$4</f>
        <v>-</v>
      </c>
      <c r="I13" s="50">
        <f>$AC$5</f>
        <v>9</v>
      </c>
      <c r="J13" s="6"/>
      <c r="K13" s="6" t="str">
        <f>$AC$4</f>
        <v>-</v>
      </c>
      <c r="L13" s="50">
        <f>$AC$5</f>
        <v>9</v>
      </c>
      <c r="M13" s="49"/>
      <c r="N13" s="6" t="str">
        <f>$AC$4</f>
        <v>-</v>
      </c>
      <c r="O13" s="50">
        <f>$AC$5</f>
        <v>9</v>
      </c>
      <c r="P13" s="49"/>
      <c r="Q13" s="6" t="str">
        <f>$AC$4</f>
        <v>-</v>
      </c>
      <c r="R13" s="50">
        <f>$AC$5</f>
        <v>9</v>
      </c>
      <c r="S13" s="49"/>
      <c r="T13" s="6" t="str">
        <f>$AC$4</f>
        <v>-</v>
      </c>
      <c r="U13" s="50">
        <f>$AC$5</f>
        <v>9</v>
      </c>
      <c r="V13" s="49"/>
      <c r="W13" s="6" t="str">
        <f>$AC$4</f>
        <v>-</v>
      </c>
      <c r="X13" s="50">
        <f>$AC$5</f>
        <v>9</v>
      </c>
      <c r="Y13" s="49"/>
      <c r="AB13" s="35"/>
      <c r="AC13" s="36"/>
    </row>
    <row r="14" spans="2:29" ht="69.75" customHeight="1">
      <c r="B14" s="144" t="str">
        <f>IF($AC$2="Y",C12-C13," ")</f>
        <v> </v>
      </c>
      <c r="C14" s="145"/>
      <c r="D14" s="6"/>
      <c r="E14" s="144" t="str">
        <f>IF($AC$2="Y",F12-F13," ")</f>
        <v> </v>
      </c>
      <c r="F14" s="145"/>
      <c r="G14" s="6"/>
      <c r="H14" s="144" t="str">
        <f>IF($AC$2="Y",I12-I13," ")</f>
        <v> </v>
      </c>
      <c r="I14" s="145"/>
      <c r="K14" s="144" t="str">
        <f>IF($AC$2="Y",L12-L13," ")</f>
        <v> </v>
      </c>
      <c r="L14" s="145"/>
      <c r="N14" s="144" t="str">
        <f>IF($AC$2="Y",O12-O13," ")</f>
        <v> </v>
      </c>
      <c r="O14" s="145"/>
      <c r="Q14" s="144" t="str">
        <f>IF($AC$2="Y",R12-R13," ")</f>
        <v> </v>
      </c>
      <c r="R14" s="145"/>
      <c r="T14" s="144" t="str">
        <f>IF($AC$2="Y",U12-U13," ")</f>
        <v> </v>
      </c>
      <c r="U14" s="145"/>
      <c r="W14" s="144" t="str">
        <f>IF($AC$2="Y",X12-X13," ")</f>
        <v> </v>
      </c>
      <c r="X14" s="145"/>
      <c r="AA14" s="30"/>
      <c r="AB14" s="37"/>
      <c r="AC14" s="38"/>
    </row>
    <row r="15" spans="2:29" ht="36" customHeight="1">
      <c r="B15" s="51"/>
      <c r="C15" s="51">
        <f ca="1">(RAND()*($AC$11-$AC$5)+$AC$5)</f>
        <v>16.36895454607035</v>
      </c>
      <c r="D15" s="7"/>
      <c r="E15" s="7"/>
      <c r="F15" s="7">
        <f ca="1">(RAND()*($AC$11-$AC$5)+$AC$5)</f>
        <v>15.775528664244586</v>
      </c>
      <c r="G15" s="7"/>
      <c r="H15" s="7"/>
      <c r="I15" s="7">
        <f ca="1">(RAND()*($AC$11-$AC$5)+$AC$5)</f>
        <v>10.91211420279648</v>
      </c>
      <c r="J15" s="7"/>
      <c r="K15" s="7"/>
      <c r="L15" s="7">
        <f ca="1">(RAND()*($AC$11-$AC$5)+$AC$5)</f>
        <v>11.466959593850198</v>
      </c>
      <c r="M15" s="49"/>
      <c r="N15" s="7"/>
      <c r="O15" s="7">
        <f ca="1">(RAND()*($AC$11-$AC$5)+$AC$5)</f>
        <v>9.485751452662036</v>
      </c>
      <c r="P15" s="49"/>
      <c r="Q15" s="7"/>
      <c r="R15" s="7">
        <f ca="1">(RAND()*($AC$11-$AC$5)+$AC$5)</f>
        <v>16.064411343901096</v>
      </c>
      <c r="S15" s="49"/>
      <c r="T15" s="7"/>
      <c r="U15" s="7">
        <f ca="1">(RAND()*($AC$11-$AC$5)+$AC$5)</f>
        <v>14.761038842108125</v>
      </c>
      <c r="V15" s="49"/>
      <c r="W15" s="7"/>
      <c r="X15" s="7">
        <f ca="1">(RAND()*($AC$11-$AC$5)+$AC$5)</f>
        <v>15.149461266250087</v>
      </c>
      <c r="Y15" s="49"/>
      <c r="AA15" s="17"/>
      <c r="AB15" s="32"/>
      <c r="AC15" s="39"/>
    </row>
    <row r="16" spans="2:29" ht="24" customHeight="1">
      <c r="B16" s="52" t="str">
        <f>$AC$4</f>
        <v>-</v>
      </c>
      <c r="C16" s="41">
        <f>$AC$5</f>
        <v>9</v>
      </c>
      <c r="D16" s="6"/>
      <c r="E16" s="6" t="str">
        <f>$AC$4</f>
        <v>-</v>
      </c>
      <c r="F16" s="50">
        <f>$AC$5</f>
        <v>9</v>
      </c>
      <c r="G16" s="6"/>
      <c r="H16" s="6" t="str">
        <f>$AC$4</f>
        <v>-</v>
      </c>
      <c r="I16" s="50">
        <f>$AC$5</f>
        <v>9</v>
      </c>
      <c r="J16" s="6"/>
      <c r="K16" s="6" t="str">
        <f>$AC$4</f>
        <v>-</v>
      </c>
      <c r="L16" s="50">
        <f>$AC$5</f>
        <v>9</v>
      </c>
      <c r="M16" s="49"/>
      <c r="N16" s="6" t="str">
        <f>$AC$4</f>
        <v>-</v>
      </c>
      <c r="O16" s="50">
        <f>$AC$5</f>
        <v>9</v>
      </c>
      <c r="P16" s="49"/>
      <c r="Q16" s="6" t="str">
        <f>$AC$4</f>
        <v>-</v>
      </c>
      <c r="R16" s="50">
        <f>$AC$5</f>
        <v>9</v>
      </c>
      <c r="S16" s="49"/>
      <c r="T16" s="6" t="str">
        <f>$AC$4</f>
        <v>-</v>
      </c>
      <c r="U16" s="50">
        <f>$AC$5</f>
        <v>9</v>
      </c>
      <c r="V16" s="49"/>
      <c r="W16" s="6" t="str">
        <f>$AC$4</f>
        <v>-</v>
      </c>
      <c r="X16" s="50">
        <f>$AC$5</f>
        <v>9</v>
      </c>
      <c r="Y16" s="49"/>
      <c r="AA16" s="17"/>
      <c r="AB16" s="32"/>
      <c r="AC16" s="39"/>
    </row>
    <row r="17" spans="2:24" ht="69.75" customHeight="1">
      <c r="B17" s="144" t="str">
        <f>IF($AC$2="Y",C15-C16," ")</f>
        <v> </v>
      </c>
      <c r="C17" s="145"/>
      <c r="D17" s="6"/>
      <c r="E17" s="144" t="str">
        <f>IF($AC$2="Y",F15-F16," ")</f>
        <v> </v>
      </c>
      <c r="F17" s="145"/>
      <c r="G17" s="6"/>
      <c r="H17" s="144" t="str">
        <f>IF($AC$2="Y",I15-I16," ")</f>
        <v> </v>
      </c>
      <c r="I17" s="145"/>
      <c r="K17" s="144" t="str">
        <f>IF($AC$2="Y",L15-L16," ")</f>
        <v> </v>
      </c>
      <c r="L17" s="145"/>
      <c r="N17" s="144" t="str">
        <f>IF($AC$2="Y",O15-O16," ")</f>
        <v> </v>
      </c>
      <c r="O17" s="145"/>
      <c r="Q17" s="144" t="str">
        <f>IF($AC$2="Y",R15-R16," ")</f>
        <v> </v>
      </c>
      <c r="R17" s="145"/>
      <c r="T17" s="144" t="str">
        <f>IF($AC$2="Y",U15-U16," ")</f>
        <v> </v>
      </c>
      <c r="U17" s="145"/>
      <c r="W17" s="144" t="str">
        <f>IF($AC$2="Y",X15-X16," ")</f>
        <v> </v>
      </c>
      <c r="X17" s="145"/>
    </row>
    <row r="18" spans="2:25" ht="69.75" customHeight="1">
      <c r="B18" s="150" t="s">
        <v>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 t="s">
        <v>12</v>
      </c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ht="36" customHeight="1">
      <c r="A19" s="8"/>
      <c r="B19" s="7"/>
      <c r="C19" s="7">
        <f>C3</f>
        <v>11.849773629087863</v>
      </c>
      <c r="D19" s="7"/>
      <c r="E19" s="7"/>
      <c r="F19" s="7">
        <f>F3</f>
        <v>12.551160557033814</v>
      </c>
      <c r="G19" s="7"/>
      <c r="H19" s="7"/>
      <c r="I19" s="7">
        <f>I3</f>
        <v>13.734309053819064</v>
      </c>
      <c r="J19" s="7"/>
      <c r="K19" s="7"/>
      <c r="L19" s="7">
        <f>L3</f>
        <v>12.274598550662237</v>
      </c>
      <c r="M19" s="7"/>
      <c r="N19" s="7"/>
      <c r="O19" s="7">
        <f>O3</f>
        <v>14.245634116235685</v>
      </c>
      <c r="P19" s="7"/>
      <c r="Q19" s="7"/>
      <c r="R19" s="7">
        <f>R3</f>
        <v>14.386044566858388</v>
      </c>
      <c r="S19" s="7"/>
      <c r="T19" s="7"/>
      <c r="U19" s="7">
        <f>U3</f>
        <v>16.654157835410533</v>
      </c>
      <c r="V19" s="7"/>
      <c r="W19" s="7"/>
      <c r="X19" s="7">
        <f>X3</f>
        <v>10.69868162252677</v>
      </c>
      <c r="Y19" s="7"/>
    </row>
    <row r="20" spans="2:25" ht="24" customHeight="1">
      <c r="B20" s="6" t="str">
        <f>$AC$4</f>
        <v>-</v>
      </c>
      <c r="C20" s="50">
        <f>C4</f>
        <v>9</v>
      </c>
      <c r="D20" s="6"/>
      <c r="E20" s="6" t="str">
        <f>$AC$4</f>
        <v>-</v>
      </c>
      <c r="F20" s="50">
        <f>F4</f>
        <v>9</v>
      </c>
      <c r="G20" s="6"/>
      <c r="H20" s="6" t="str">
        <f>$AC$4</f>
        <v>-</v>
      </c>
      <c r="I20" s="50">
        <f>I4</f>
        <v>9</v>
      </c>
      <c r="J20" s="6"/>
      <c r="K20" s="6" t="str">
        <f>$AC$4</f>
        <v>-</v>
      </c>
      <c r="L20" s="50">
        <f>L4</f>
        <v>9</v>
      </c>
      <c r="M20" s="6"/>
      <c r="N20" s="6" t="str">
        <f>$AC$4</f>
        <v>-</v>
      </c>
      <c r="O20" s="50">
        <f>O4</f>
        <v>9</v>
      </c>
      <c r="P20" s="6"/>
      <c r="Q20" s="6" t="str">
        <f>$AC$4</f>
        <v>-</v>
      </c>
      <c r="R20" s="50">
        <f>R4</f>
        <v>9</v>
      </c>
      <c r="S20" s="6"/>
      <c r="T20" s="6" t="str">
        <f>$AC$4</f>
        <v>-</v>
      </c>
      <c r="U20" s="50">
        <f>U4</f>
        <v>9</v>
      </c>
      <c r="V20" s="6"/>
      <c r="W20" s="6" t="str">
        <f>$AC$4</f>
        <v>-</v>
      </c>
      <c r="X20" s="50">
        <f>X4</f>
        <v>9</v>
      </c>
      <c r="Y20" s="6"/>
    </row>
    <row r="21" spans="2:25" ht="69.75" customHeight="1">
      <c r="B21" s="144">
        <f>C19-C20</f>
        <v>2.8497736290878635</v>
      </c>
      <c r="C21" s="145"/>
      <c r="D21" s="6"/>
      <c r="E21" s="144">
        <f>F19-F20</f>
        <v>3.551160557033814</v>
      </c>
      <c r="F21" s="145"/>
      <c r="G21" s="6"/>
      <c r="H21" s="144">
        <f>I19-I20</f>
        <v>4.734309053819064</v>
      </c>
      <c r="I21" s="145"/>
      <c r="J21" s="6"/>
      <c r="K21" s="144">
        <f>L19-L20</f>
        <v>3.274598550662237</v>
      </c>
      <c r="L21" s="145"/>
      <c r="M21" s="6"/>
      <c r="N21" s="144">
        <f>O19-O20</f>
        <v>5.245634116235685</v>
      </c>
      <c r="O21" s="145"/>
      <c r="P21" s="6"/>
      <c r="Q21" s="144">
        <f>R19-R20</f>
        <v>5.386044566858388</v>
      </c>
      <c r="R21" s="145"/>
      <c r="S21" s="6"/>
      <c r="T21" s="144">
        <f>U19-U20</f>
        <v>7.654157835410533</v>
      </c>
      <c r="U21" s="145"/>
      <c r="V21" s="6"/>
      <c r="W21" s="144">
        <f>X19-X20</f>
        <v>1.6986816225267702</v>
      </c>
      <c r="X21" s="145"/>
      <c r="Y21" s="6"/>
    </row>
    <row r="22" spans="2:25" ht="36" customHeight="1">
      <c r="B22" s="7"/>
      <c r="C22" s="7">
        <f>C6</f>
        <v>16.00771782289202</v>
      </c>
      <c r="D22" s="7"/>
      <c r="E22" s="7"/>
      <c r="F22" s="7">
        <f>F6</f>
        <v>12.951135910276234</v>
      </c>
      <c r="G22" s="7"/>
      <c r="H22" s="7"/>
      <c r="I22" s="7">
        <f>I6</f>
        <v>13.605136869250614</v>
      </c>
      <c r="J22" s="7"/>
      <c r="K22" s="7"/>
      <c r="L22" s="7">
        <f>L6</f>
        <v>13.483321779235236</v>
      </c>
      <c r="M22" s="7"/>
      <c r="N22" s="7"/>
      <c r="O22" s="7">
        <f>O6</f>
        <v>10.913713611524207</v>
      </c>
      <c r="P22" s="7"/>
      <c r="Q22" s="7"/>
      <c r="R22" s="7">
        <f>R6</f>
        <v>13.48579694232884</v>
      </c>
      <c r="S22" s="7"/>
      <c r="T22" s="7"/>
      <c r="U22" s="7">
        <f>U6</f>
        <v>11.110740642902183</v>
      </c>
      <c r="V22" s="7"/>
      <c r="W22" s="7"/>
      <c r="X22" s="7">
        <f>X6</f>
        <v>9.210794094047746</v>
      </c>
      <c r="Y22" s="7"/>
    </row>
    <row r="23" spans="2:25" ht="24" customHeight="1">
      <c r="B23" s="6" t="str">
        <f>$AC$4</f>
        <v>-</v>
      </c>
      <c r="C23" s="50">
        <f>C7</f>
        <v>9</v>
      </c>
      <c r="D23" s="6"/>
      <c r="E23" s="6" t="str">
        <f>$AC$4</f>
        <v>-</v>
      </c>
      <c r="F23" s="50">
        <f>F7</f>
        <v>9</v>
      </c>
      <c r="G23" s="6"/>
      <c r="H23" s="6" t="str">
        <f>$AC$4</f>
        <v>-</v>
      </c>
      <c r="I23" s="50">
        <f>I7</f>
        <v>9</v>
      </c>
      <c r="J23" s="6"/>
      <c r="K23" s="6" t="str">
        <f>$AC$4</f>
        <v>-</v>
      </c>
      <c r="L23" s="50">
        <f>L7</f>
        <v>9</v>
      </c>
      <c r="M23" s="6"/>
      <c r="N23" s="6" t="str">
        <f>$AC$4</f>
        <v>-</v>
      </c>
      <c r="O23" s="50">
        <f>O7</f>
        <v>9</v>
      </c>
      <c r="P23" s="6"/>
      <c r="Q23" s="6" t="str">
        <f>$AC$4</f>
        <v>-</v>
      </c>
      <c r="R23" s="50">
        <f>R7</f>
        <v>9</v>
      </c>
      <c r="S23" s="6"/>
      <c r="T23" s="6" t="str">
        <f>$AC$4</f>
        <v>-</v>
      </c>
      <c r="U23" s="50">
        <f>U7</f>
        <v>9</v>
      </c>
      <c r="V23" s="6"/>
      <c r="W23" s="6" t="str">
        <f>$AC$4</f>
        <v>-</v>
      </c>
      <c r="X23" s="50">
        <f>X7</f>
        <v>9</v>
      </c>
      <c r="Y23" s="6"/>
    </row>
    <row r="24" spans="2:25" ht="69.75" customHeight="1">
      <c r="B24" s="144">
        <f>C22-C23</f>
        <v>7.007717822892019</v>
      </c>
      <c r="C24" s="145"/>
      <c r="D24" s="6"/>
      <c r="E24" s="144">
        <f>F22-F23</f>
        <v>3.951135910276234</v>
      </c>
      <c r="F24" s="145"/>
      <c r="G24" s="6"/>
      <c r="H24" s="144">
        <f>I22-I23</f>
        <v>4.6051368692506145</v>
      </c>
      <c r="I24" s="145"/>
      <c r="J24" s="6"/>
      <c r="K24" s="144">
        <f>L22-L23</f>
        <v>4.4833217792352364</v>
      </c>
      <c r="L24" s="145"/>
      <c r="M24" s="6"/>
      <c r="N24" s="144">
        <f>O22-O23</f>
        <v>1.9137136115242068</v>
      </c>
      <c r="O24" s="145"/>
      <c r="P24" s="6"/>
      <c r="Q24" s="144">
        <f>R22-R23</f>
        <v>4.4857969423288395</v>
      </c>
      <c r="R24" s="145"/>
      <c r="S24" s="6"/>
      <c r="T24" s="144">
        <f>U22-U23</f>
        <v>2.110740642902183</v>
      </c>
      <c r="U24" s="145"/>
      <c r="V24" s="6"/>
      <c r="W24" s="144">
        <f>X22-X23</f>
        <v>0.21079409404774552</v>
      </c>
      <c r="X24" s="145"/>
      <c r="Y24" s="6"/>
    </row>
    <row r="25" spans="2:25" ht="36" customHeight="1">
      <c r="B25" s="7"/>
      <c r="C25" s="7">
        <f>C9</f>
        <v>10.614530989827314</v>
      </c>
      <c r="D25" s="7"/>
      <c r="E25" s="7"/>
      <c r="F25" s="7">
        <f>F9</f>
        <v>13.528837449138564</v>
      </c>
      <c r="G25" s="7"/>
      <c r="H25" s="7"/>
      <c r="I25" s="7">
        <f>I9</f>
        <v>16.006173189537638</v>
      </c>
      <c r="J25" s="7"/>
      <c r="K25" s="7"/>
      <c r="L25" s="7">
        <f>L9</f>
        <v>13.29570351595454</v>
      </c>
      <c r="M25" s="7"/>
      <c r="N25" s="7"/>
      <c r="O25" s="7">
        <f>O9</f>
        <v>16.827247099125948</v>
      </c>
      <c r="P25" s="7"/>
      <c r="Q25" s="7"/>
      <c r="R25" s="7">
        <f>R9</f>
        <v>17.51949142695236</v>
      </c>
      <c r="S25" s="7"/>
      <c r="T25" s="7"/>
      <c r="U25" s="7">
        <f>U9</f>
        <v>9.625661088323689</v>
      </c>
      <c r="V25" s="7"/>
      <c r="W25" s="7"/>
      <c r="X25" s="7">
        <f>X9</f>
        <v>9.992335171376471</v>
      </c>
      <c r="Y25" s="7"/>
    </row>
    <row r="26" spans="2:25" ht="24" customHeight="1">
      <c r="B26" s="6" t="str">
        <f>$AC$4</f>
        <v>-</v>
      </c>
      <c r="C26" s="50">
        <f>C10</f>
        <v>9</v>
      </c>
      <c r="D26" s="6"/>
      <c r="E26" s="6" t="str">
        <f>$AC$4</f>
        <v>-</v>
      </c>
      <c r="F26" s="50">
        <f>F10</f>
        <v>9</v>
      </c>
      <c r="G26" s="6"/>
      <c r="H26" s="6" t="str">
        <f>$AC$4</f>
        <v>-</v>
      </c>
      <c r="I26" s="50">
        <f>I10</f>
        <v>9</v>
      </c>
      <c r="J26" s="6"/>
      <c r="K26" s="6" t="str">
        <f>$AC$4</f>
        <v>-</v>
      </c>
      <c r="L26" s="50">
        <f>L10</f>
        <v>9</v>
      </c>
      <c r="M26" s="6"/>
      <c r="N26" s="6" t="str">
        <f>$AC$4</f>
        <v>-</v>
      </c>
      <c r="O26" s="50">
        <f>O10</f>
        <v>9</v>
      </c>
      <c r="P26" s="6"/>
      <c r="Q26" s="6" t="str">
        <f>$AC$4</f>
        <v>-</v>
      </c>
      <c r="R26" s="50">
        <f>R10</f>
        <v>9</v>
      </c>
      <c r="S26" s="6"/>
      <c r="T26" s="6" t="str">
        <f>$AC$4</f>
        <v>-</v>
      </c>
      <c r="U26" s="50">
        <f>U10</f>
        <v>9</v>
      </c>
      <c r="V26" s="6"/>
      <c r="W26" s="6" t="str">
        <f>$AC$4</f>
        <v>-</v>
      </c>
      <c r="X26" s="50">
        <f>X10</f>
        <v>9</v>
      </c>
      <c r="Y26" s="6"/>
    </row>
    <row r="27" spans="2:25" ht="69.75" customHeight="1">
      <c r="B27" s="144">
        <f>C25-C26</f>
        <v>1.6145309898273137</v>
      </c>
      <c r="C27" s="145"/>
      <c r="D27" s="6"/>
      <c r="E27" s="144">
        <f>F25-F26</f>
        <v>4.528837449138564</v>
      </c>
      <c r="F27" s="145"/>
      <c r="G27" s="6"/>
      <c r="H27" s="144">
        <f>I25-I26</f>
        <v>7.006173189537638</v>
      </c>
      <c r="I27" s="145"/>
      <c r="J27" s="6"/>
      <c r="K27" s="144">
        <f>L25-L26</f>
        <v>4.295703515954539</v>
      </c>
      <c r="L27" s="145"/>
      <c r="M27" s="6"/>
      <c r="N27" s="144">
        <f>O25-O26</f>
        <v>7.827247099125948</v>
      </c>
      <c r="O27" s="145"/>
      <c r="P27" s="6"/>
      <c r="Q27" s="144">
        <f>R25-R26</f>
        <v>8.51949142695236</v>
      </c>
      <c r="R27" s="145"/>
      <c r="S27" s="6"/>
      <c r="T27" s="144">
        <f>U25-U26</f>
        <v>0.6256610883236888</v>
      </c>
      <c r="U27" s="145"/>
      <c r="V27" s="6"/>
      <c r="W27" s="144">
        <f>X25-X26</f>
        <v>0.992335171376471</v>
      </c>
      <c r="X27" s="145"/>
      <c r="Y27" s="6"/>
    </row>
    <row r="28" spans="2:25" ht="36" customHeight="1">
      <c r="B28" s="7"/>
      <c r="C28" s="7">
        <f>C12</f>
        <v>10.674176804008898</v>
      </c>
      <c r="D28" s="7"/>
      <c r="E28" s="7"/>
      <c r="F28" s="7">
        <f>F12</f>
        <v>11.296484292210977</v>
      </c>
      <c r="G28" s="7"/>
      <c r="H28" s="7"/>
      <c r="I28" s="7">
        <f>I12</f>
        <v>12.638162564025274</v>
      </c>
      <c r="J28" s="7"/>
      <c r="K28" s="7"/>
      <c r="L28" s="7">
        <f>L12</f>
        <v>12.872898505199473</v>
      </c>
      <c r="M28" s="7"/>
      <c r="N28" s="7"/>
      <c r="O28" s="7">
        <f>O12</f>
        <v>13.07269839685421</v>
      </c>
      <c r="P28" s="7"/>
      <c r="Q28" s="7"/>
      <c r="R28" s="7">
        <f>R12</f>
        <v>14.394172768088469</v>
      </c>
      <c r="S28" s="7"/>
      <c r="T28" s="7"/>
      <c r="U28" s="7">
        <f>U12</f>
        <v>11.888859813640982</v>
      </c>
      <c r="V28" s="7"/>
      <c r="W28" s="7"/>
      <c r="X28" s="7">
        <f>X12</f>
        <v>12.404539956910053</v>
      </c>
      <c r="Y28" s="7"/>
    </row>
    <row r="29" spans="2:25" ht="24" customHeight="1">
      <c r="B29" s="6" t="str">
        <f>$AC$4</f>
        <v>-</v>
      </c>
      <c r="C29" s="50">
        <f>C13</f>
        <v>9</v>
      </c>
      <c r="D29" s="6"/>
      <c r="E29" s="6" t="str">
        <f>$AC$4</f>
        <v>-</v>
      </c>
      <c r="F29" s="50">
        <f>F13</f>
        <v>9</v>
      </c>
      <c r="G29" s="6"/>
      <c r="H29" s="6" t="str">
        <f>$AC$4</f>
        <v>-</v>
      </c>
      <c r="I29" s="50">
        <f>I13</f>
        <v>9</v>
      </c>
      <c r="J29" s="6"/>
      <c r="K29" s="6" t="str">
        <f>$AC$4</f>
        <v>-</v>
      </c>
      <c r="L29" s="50">
        <f>L13</f>
        <v>9</v>
      </c>
      <c r="M29" s="6"/>
      <c r="N29" s="6" t="str">
        <f>$AC$4</f>
        <v>-</v>
      </c>
      <c r="O29" s="50">
        <f>O13</f>
        <v>9</v>
      </c>
      <c r="P29" s="6"/>
      <c r="Q29" s="6" t="str">
        <f>$AC$4</f>
        <v>-</v>
      </c>
      <c r="R29" s="50">
        <f>R13</f>
        <v>9</v>
      </c>
      <c r="S29" s="6"/>
      <c r="T29" s="6" t="str">
        <f>$AC$4</f>
        <v>-</v>
      </c>
      <c r="U29" s="50">
        <f>U13</f>
        <v>9</v>
      </c>
      <c r="V29" s="6"/>
      <c r="W29" s="6" t="str">
        <f>$AC$4</f>
        <v>-</v>
      </c>
      <c r="X29" s="50">
        <f>X13</f>
        <v>9</v>
      </c>
      <c r="Y29" s="6"/>
    </row>
    <row r="30" spans="2:25" ht="69.75" customHeight="1">
      <c r="B30" s="144">
        <f>C28-C29</f>
        <v>1.6741768040088978</v>
      </c>
      <c r="C30" s="145"/>
      <c r="D30" s="6"/>
      <c r="E30" s="144">
        <f>F28-F29</f>
        <v>2.2964842922109767</v>
      </c>
      <c r="F30" s="145"/>
      <c r="G30" s="6"/>
      <c r="H30" s="144">
        <f>I28-I29</f>
        <v>3.638162564025274</v>
      </c>
      <c r="I30" s="145"/>
      <c r="J30" s="6"/>
      <c r="K30" s="144">
        <f>L28-L29</f>
        <v>3.8728985051994727</v>
      </c>
      <c r="L30" s="145"/>
      <c r="M30" s="6"/>
      <c r="N30" s="144">
        <f>O28-O29</f>
        <v>4.072698396854211</v>
      </c>
      <c r="O30" s="145"/>
      <c r="P30" s="6"/>
      <c r="Q30" s="144">
        <f>R28-R29</f>
        <v>5.394172768088469</v>
      </c>
      <c r="R30" s="145"/>
      <c r="S30" s="6"/>
      <c r="T30" s="144">
        <f>U28-U29</f>
        <v>2.888859813640982</v>
      </c>
      <c r="U30" s="145"/>
      <c r="V30" s="6"/>
      <c r="W30" s="144">
        <f>X28-X29</f>
        <v>3.404539956910053</v>
      </c>
      <c r="X30" s="145"/>
      <c r="Y30" s="6"/>
    </row>
    <row r="31" spans="2:25" ht="36" customHeight="1">
      <c r="B31" s="7"/>
      <c r="C31" s="7">
        <f>C15</f>
        <v>16.36895454607035</v>
      </c>
      <c r="D31" s="7"/>
      <c r="E31" s="7"/>
      <c r="F31" s="7">
        <f>F15</f>
        <v>15.775528664244586</v>
      </c>
      <c r="G31" s="7"/>
      <c r="H31" s="7"/>
      <c r="I31" s="7">
        <f>I15</f>
        <v>10.91211420279648</v>
      </c>
      <c r="J31" s="7"/>
      <c r="K31" s="7"/>
      <c r="L31" s="7">
        <f>L15</f>
        <v>11.466959593850198</v>
      </c>
      <c r="M31" s="7"/>
      <c r="N31" s="7"/>
      <c r="O31" s="7">
        <f>O15</f>
        <v>9.485751452662036</v>
      </c>
      <c r="P31" s="7"/>
      <c r="Q31" s="7"/>
      <c r="R31" s="7">
        <f>R15</f>
        <v>16.064411343901096</v>
      </c>
      <c r="S31" s="7"/>
      <c r="T31" s="7"/>
      <c r="U31" s="7">
        <f>U15</f>
        <v>14.761038842108125</v>
      </c>
      <c r="V31" s="7"/>
      <c r="W31" s="7"/>
      <c r="X31" s="7">
        <f>X15</f>
        <v>15.149461266250087</v>
      </c>
      <c r="Y31" s="7"/>
    </row>
    <row r="32" spans="2:25" ht="24" customHeight="1">
      <c r="B32" s="6" t="str">
        <f>$AC$4</f>
        <v>-</v>
      </c>
      <c r="C32" s="50">
        <f>C16</f>
        <v>9</v>
      </c>
      <c r="D32" s="6"/>
      <c r="E32" s="6" t="str">
        <f>$AC$4</f>
        <v>-</v>
      </c>
      <c r="F32" s="50">
        <f>F16</f>
        <v>9</v>
      </c>
      <c r="G32" s="6"/>
      <c r="H32" s="6" t="str">
        <f>$AC$4</f>
        <v>-</v>
      </c>
      <c r="I32" s="50">
        <f>I16</f>
        <v>9</v>
      </c>
      <c r="J32" s="6"/>
      <c r="K32" s="6" t="str">
        <f>$AC$4</f>
        <v>-</v>
      </c>
      <c r="L32" s="50">
        <f>L16</f>
        <v>9</v>
      </c>
      <c r="M32" s="6"/>
      <c r="N32" s="6" t="str">
        <f>$AC$4</f>
        <v>-</v>
      </c>
      <c r="O32" s="50">
        <f>O16</f>
        <v>9</v>
      </c>
      <c r="P32" s="6"/>
      <c r="Q32" s="6" t="str">
        <f>$AC$4</f>
        <v>-</v>
      </c>
      <c r="R32" s="50">
        <f>R16</f>
        <v>9</v>
      </c>
      <c r="S32" s="6"/>
      <c r="T32" s="6" t="str">
        <f>$AC$4</f>
        <v>-</v>
      </c>
      <c r="U32" s="50">
        <f>U16</f>
        <v>9</v>
      </c>
      <c r="V32" s="6"/>
      <c r="W32" s="6" t="str">
        <f>$AC$4</f>
        <v>-</v>
      </c>
      <c r="X32" s="50">
        <f>X16</f>
        <v>9</v>
      </c>
      <c r="Y32" s="6"/>
    </row>
    <row r="33" spans="2:25" ht="69.75" customHeight="1">
      <c r="B33" s="144">
        <f>C31-C32</f>
        <v>7.3689545460703485</v>
      </c>
      <c r="C33" s="145"/>
      <c r="D33" s="6"/>
      <c r="E33" s="144">
        <f>F31-F32</f>
        <v>6.775528664244586</v>
      </c>
      <c r="F33" s="145"/>
      <c r="G33" s="6"/>
      <c r="H33" s="144">
        <f>I31-I32</f>
        <v>1.9121142027964808</v>
      </c>
      <c r="I33" s="145"/>
      <c r="J33" s="6"/>
      <c r="K33" s="144">
        <f>L31-L32</f>
        <v>2.4669595938501985</v>
      </c>
      <c r="L33" s="145"/>
      <c r="M33" s="6"/>
      <c r="N33" s="144">
        <f>O31-O32</f>
        <v>0.48575145266203634</v>
      </c>
      <c r="O33" s="145"/>
      <c r="P33" s="6"/>
      <c r="Q33" s="144">
        <f>R31-R32</f>
        <v>7.064411343901096</v>
      </c>
      <c r="R33" s="145"/>
      <c r="S33" s="6"/>
      <c r="T33" s="144">
        <f>U31-U32</f>
        <v>5.761038842108125</v>
      </c>
      <c r="U33" s="145"/>
      <c r="V33" s="6"/>
      <c r="W33" s="144">
        <f>X31-X32</f>
        <v>6.149461266250087</v>
      </c>
      <c r="X33" s="145"/>
      <c r="Y33" s="6"/>
    </row>
    <row r="34" spans="2:25" ht="69.75" customHeight="1">
      <c r="B34" s="16"/>
      <c r="C34" s="16"/>
      <c r="D34" s="18"/>
      <c r="E34" s="16"/>
      <c r="F34" s="16"/>
      <c r="G34" s="18"/>
      <c r="H34" s="16"/>
      <c r="I34" s="16"/>
      <c r="J34" s="18"/>
      <c r="K34" s="16"/>
      <c r="L34" s="16"/>
      <c r="M34" s="19"/>
      <c r="N34" s="16"/>
      <c r="O34" s="16"/>
      <c r="P34" s="19"/>
      <c r="Q34" s="16"/>
      <c r="R34" s="16"/>
      <c r="S34" s="19"/>
      <c r="T34" s="16"/>
      <c r="U34" s="16"/>
      <c r="V34" s="19"/>
      <c r="W34" s="16"/>
      <c r="X34" s="16"/>
      <c r="Y34" s="19"/>
    </row>
  </sheetData>
  <sheetProtection sheet="1" objects="1" scenarios="1" selectLockedCells="1"/>
  <mergeCells count="85">
    <mergeCell ref="N33:O33"/>
    <mergeCell ref="Q33:R33"/>
    <mergeCell ref="T33:U33"/>
    <mergeCell ref="W33:X33"/>
    <mergeCell ref="B33:C33"/>
    <mergeCell ref="E33:F33"/>
    <mergeCell ref="H33:I33"/>
    <mergeCell ref="K33:L33"/>
    <mergeCell ref="N30:O30"/>
    <mergeCell ref="Q30:R30"/>
    <mergeCell ref="T30:U30"/>
    <mergeCell ref="W30:X30"/>
    <mergeCell ref="B30:C30"/>
    <mergeCell ref="E30:F30"/>
    <mergeCell ref="H30:I30"/>
    <mergeCell ref="K30:L30"/>
    <mergeCell ref="N27:O27"/>
    <mergeCell ref="Q27:R27"/>
    <mergeCell ref="T27:U27"/>
    <mergeCell ref="W27:X27"/>
    <mergeCell ref="B27:C27"/>
    <mergeCell ref="E27:F27"/>
    <mergeCell ref="H27:I27"/>
    <mergeCell ref="K27:L27"/>
    <mergeCell ref="AC6:AC8"/>
    <mergeCell ref="N24:O24"/>
    <mergeCell ref="Q24:R24"/>
    <mergeCell ref="T24:U24"/>
    <mergeCell ref="W24:X24"/>
    <mergeCell ref="N21:O21"/>
    <mergeCell ref="Q21:R21"/>
    <mergeCell ref="T21:U21"/>
    <mergeCell ref="W21:X21"/>
    <mergeCell ref="B18:O18"/>
    <mergeCell ref="B24:C24"/>
    <mergeCell ref="E24:F24"/>
    <mergeCell ref="H24:I24"/>
    <mergeCell ref="K24:L24"/>
    <mergeCell ref="B21:C21"/>
    <mergeCell ref="E21:F21"/>
    <mergeCell ref="H21:I21"/>
    <mergeCell ref="K21:L21"/>
    <mergeCell ref="P18:Y18"/>
    <mergeCell ref="N17:O17"/>
    <mergeCell ref="Q17:R17"/>
    <mergeCell ref="T17:U17"/>
    <mergeCell ref="W17:X17"/>
    <mergeCell ref="B17:C17"/>
    <mergeCell ref="E17:F17"/>
    <mergeCell ref="H17:I17"/>
    <mergeCell ref="K17:L17"/>
    <mergeCell ref="N14:O14"/>
    <mergeCell ref="Q14:R14"/>
    <mergeCell ref="T14:U14"/>
    <mergeCell ref="W14:X14"/>
    <mergeCell ref="B14:C14"/>
    <mergeCell ref="E14:F14"/>
    <mergeCell ref="H14:I14"/>
    <mergeCell ref="K14:L14"/>
    <mergeCell ref="N11:O11"/>
    <mergeCell ref="Q11:R11"/>
    <mergeCell ref="T11:U11"/>
    <mergeCell ref="W11:X11"/>
    <mergeCell ref="B8:C8"/>
    <mergeCell ref="E8:F8"/>
    <mergeCell ref="H8:I8"/>
    <mergeCell ref="K8:L8"/>
    <mergeCell ref="B11:C11"/>
    <mergeCell ref="E11:F11"/>
    <mergeCell ref="H11:I11"/>
    <mergeCell ref="K11:L11"/>
    <mergeCell ref="N8:O8"/>
    <mergeCell ref="Q8:R8"/>
    <mergeCell ref="T8:U8"/>
    <mergeCell ref="W8:X8"/>
    <mergeCell ref="B2:O2"/>
    <mergeCell ref="P2:Y2"/>
    <mergeCell ref="N5:O5"/>
    <mergeCell ref="Q5:R5"/>
    <mergeCell ref="T5:U5"/>
    <mergeCell ref="B5:C5"/>
    <mergeCell ref="E5:F5"/>
    <mergeCell ref="H5:I5"/>
    <mergeCell ref="W5:X5"/>
    <mergeCell ref="K5:L5"/>
  </mergeCells>
  <printOptions/>
  <pageMargins left="0.28" right="0.37" top="0.25" bottom="0.3" header="0.5" footer="0.4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71"/>
  <sheetViews>
    <sheetView workbookViewId="0" topLeftCell="A1">
      <selection activeCell="K7" sqref="K7:L7"/>
    </sheetView>
  </sheetViews>
  <sheetFormatPr defaultColWidth="9.140625" defaultRowHeight="69.75" customHeight="1"/>
  <cols>
    <col min="1" max="1" width="2.00390625" style="14" customWidth="1"/>
    <col min="2" max="2" width="3.7109375" style="57" customWidth="1"/>
    <col min="3" max="3" width="5.7109375" style="57" customWidth="1"/>
    <col min="4" max="4" width="2.7109375" style="58" customWidth="1"/>
    <col min="5" max="5" width="3.7109375" style="57" customWidth="1"/>
    <col min="6" max="6" width="5.7109375" style="57" customWidth="1"/>
    <col min="7" max="7" width="2.7109375" style="58" customWidth="1"/>
    <col min="8" max="8" width="3.28125" style="57" customWidth="1"/>
    <col min="9" max="9" width="7.7109375" style="57" customWidth="1"/>
    <col min="10" max="10" width="2.7109375" style="59" customWidth="1"/>
    <col min="11" max="11" width="3.7109375" style="55" customWidth="1"/>
    <col min="12" max="12" width="3.28125" style="55" customWidth="1"/>
    <col min="13" max="13" width="3.00390625" style="14" customWidth="1"/>
    <col min="14" max="14" width="9.421875" style="12" customWidth="1"/>
    <col min="15" max="15" width="20.421875" style="12" customWidth="1"/>
    <col min="16" max="16" width="2.7109375" style="14" customWidth="1"/>
    <col min="17" max="18" width="3.7109375" style="55" customWidth="1"/>
    <col min="19" max="19" width="6.140625" style="14" customWidth="1"/>
    <col min="20" max="20" width="7.28125" style="14" customWidth="1"/>
    <col min="21" max="21" width="19.00390625" style="14" customWidth="1"/>
    <col min="22" max="22" width="8.140625" style="24" customWidth="1"/>
    <col min="23" max="23" width="7.421875" style="14" customWidth="1"/>
    <col min="24" max="24" width="9.140625" style="14" customWidth="1"/>
    <col min="25" max="25" width="16.421875" style="0" customWidth="1"/>
  </cols>
  <sheetData>
    <row r="1" spans="14:23" ht="26.25" customHeight="1">
      <c r="N1" s="66"/>
      <c r="O1" s="66"/>
      <c r="V1" s="44" t="s">
        <v>13</v>
      </c>
      <c r="W1" s="71">
        <f>O5-O6</f>
        <v>9.363574805937375</v>
      </c>
    </row>
    <row r="2" spans="1:24" s="8" customFormat="1" ht="36.75" customHeight="1">
      <c r="A2" s="13"/>
      <c r="B2" s="60"/>
      <c r="C2" s="60"/>
      <c r="D2" s="60"/>
      <c r="E2" s="61"/>
      <c r="F2" s="61"/>
      <c r="G2" s="60"/>
      <c r="H2" s="60"/>
      <c r="I2" s="61"/>
      <c r="J2" s="60"/>
      <c r="K2" s="60"/>
      <c r="L2" s="61"/>
      <c r="M2" s="62"/>
      <c r="N2" s="60"/>
      <c r="O2" s="61"/>
      <c r="P2" s="62"/>
      <c r="Q2" s="60"/>
      <c r="R2" s="60"/>
      <c r="S2" s="13"/>
      <c r="T2" s="13"/>
      <c r="U2" s="27" t="s">
        <v>25</v>
      </c>
      <c r="V2" s="24"/>
      <c r="W2" s="13"/>
      <c r="X2" s="13"/>
    </row>
    <row r="3" spans="2:22" ht="27" customHeight="1">
      <c r="B3" s="53"/>
      <c r="C3" s="53"/>
      <c r="D3" s="53"/>
      <c r="E3" s="63"/>
      <c r="F3" s="63"/>
      <c r="G3" s="53"/>
      <c r="H3" s="53"/>
      <c r="I3" s="53"/>
      <c r="J3" s="53"/>
      <c r="K3" s="53"/>
      <c r="L3" s="53"/>
      <c r="M3" s="62"/>
      <c r="N3" s="53"/>
      <c r="O3" s="53"/>
      <c r="P3" s="62"/>
      <c r="Q3" s="53"/>
      <c r="R3" s="53"/>
      <c r="T3" s="28" t="s">
        <v>0</v>
      </c>
      <c r="U3" s="14" t="s">
        <v>27</v>
      </c>
      <c r="V3" s="29" t="s">
        <v>15</v>
      </c>
    </row>
    <row r="4" spans="2:22" s="14" customFormat="1" ht="35.25" customHeight="1">
      <c r="B4" s="156"/>
      <c r="C4" s="156"/>
      <c r="D4" s="53"/>
      <c r="E4" s="156"/>
      <c r="F4" s="156"/>
      <c r="G4" s="53"/>
      <c r="H4" s="156"/>
      <c r="I4" s="156"/>
      <c r="J4" s="54"/>
      <c r="K4" s="158"/>
      <c r="L4" s="158"/>
      <c r="M4" s="56"/>
      <c r="N4" s="158"/>
      <c r="O4" s="158"/>
      <c r="P4" s="56"/>
      <c r="Q4" s="55"/>
      <c r="R4" s="55"/>
      <c r="T4" s="30" t="s">
        <v>1</v>
      </c>
      <c r="U4" s="31" t="s">
        <v>9</v>
      </c>
      <c r="V4" s="82">
        <v>6</v>
      </c>
    </row>
    <row r="5" spans="2:22" ht="83.25" customHeight="1">
      <c r="B5" s="61"/>
      <c r="C5" s="61"/>
      <c r="D5" s="60"/>
      <c r="E5" s="60"/>
      <c r="F5" s="60"/>
      <c r="G5" s="60"/>
      <c r="H5" s="60"/>
      <c r="I5" s="60"/>
      <c r="J5" s="60"/>
      <c r="K5" s="60"/>
      <c r="L5" s="60"/>
      <c r="M5" s="64"/>
      <c r="N5" s="68"/>
      <c r="O5" s="68">
        <f ca="1">(RAND()*($V$10-$V$4)+$V$4)</f>
        <v>15.363574805937375</v>
      </c>
      <c r="P5" s="64"/>
      <c r="Q5" s="60"/>
      <c r="R5" s="60"/>
      <c r="T5" s="30" t="s">
        <v>5</v>
      </c>
      <c r="U5" s="31" t="s">
        <v>7</v>
      </c>
      <c r="V5" s="159"/>
    </row>
    <row r="6" spans="2:22" ht="93">
      <c r="B6" s="63"/>
      <c r="C6" s="63"/>
      <c r="D6" s="53"/>
      <c r="E6" s="53"/>
      <c r="F6" s="53"/>
      <c r="G6" s="53"/>
      <c r="H6" s="53"/>
      <c r="I6" s="53"/>
      <c r="J6" s="53"/>
      <c r="K6" s="53"/>
      <c r="L6" s="53"/>
      <c r="M6" s="64"/>
      <c r="N6" s="69" t="str">
        <f>$V$3</f>
        <v>-</v>
      </c>
      <c r="O6" s="70">
        <f>$V$4</f>
        <v>6</v>
      </c>
      <c r="P6" s="64"/>
      <c r="Q6" s="53"/>
      <c r="R6" s="53"/>
      <c r="T6" s="141" t="s">
        <v>58</v>
      </c>
      <c r="U6" s="32"/>
      <c r="V6" s="159"/>
    </row>
    <row r="7" spans="2:22" ht="86.25" customHeight="1">
      <c r="B7" s="163" t="s">
        <v>24</v>
      </c>
      <c r="C7" s="163"/>
      <c r="D7" s="163"/>
      <c r="E7" s="163"/>
      <c r="F7" s="163"/>
      <c r="G7" s="163"/>
      <c r="H7" s="163"/>
      <c r="I7" s="163"/>
      <c r="J7" s="78"/>
      <c r="K7" s="162" t="s">
        <v>36</v>
      </c>
      <c r="L7" s="162"/>
      <c r="N7" s="160">
        <f>IF(K7="Y",O5-O6,"")</f>
      </c>
      <c r="O7" s="161"/>
      <c r="T7" s="17"/>
      <c r="U7" s="32"/>
      <c r="V7" s="159"/>
    </row>
    <row r="8" spans="2:22" ht="36" customHeight="1">
      <c r="B8" s="61"/>
      <c r="C8" s="61"/>
      <c r="D8" s="60"/>
      <c r="E8" s="60"/>
      <c r="F8" s="60"/>
      <c r="G8" s="60"/>
      <c r="H8" s="60"/>
      <c r="I8" s="60"/>
      <c r="J8" s="60"/>
      <c r="K8" s="60"/>
      <c r="L8" s="60"/>
      <c r="M8" s="64"/>
      <c r="N8" s="60"/>
      <c r="O8" s="60"/>
      <c r="P8" s="62"/>
      <c r="Q8" s="60"/>
      <c r="R8" s="60"/>
      <c r="T8" s="30"/>
      <c r="U8" s="31"/>
      <c r="V8" s="33"/>
    </row>
    <row r="9" spans="2:22" ht="24" customHeight="1">
      <c r="B9" s="63"/>
      <c r="C9" s="63"/>
      <c r="D9" s="53"/>
      <c r="E9" s="53"/>
      <c r="F9" s="53"/>
      <c r="G9" s="53"/>
      <c r="H9" s="53"/>
      <c r="I9" s="53"/>
      <c r="J9" s="53"/>
      <c r="K9" s="53"/>
      <c r="L9" s="53"/>
      <c r="M9" s="64"/>
      <c r="N9" s="53"/>
      <c r="O9" s="53"/>
      <c r="P9" s="62"/>
      <c r="Q9" s="53"/>
      <c r="R9" s="53"/>
      <c r="T9" s="30"/>
      <c r="U9" s="31"/>
      <c r="V9" s="34"/>
    </row>
    <row r="10" spans="2:23" ht="69.75" customHeight="1">
      <c r="B10" s="156"/>
      <c r="C10" s="156"/>
      <c r="D10" s="53"/>
      <c r="E10" s="156"/>
      <c r="F10" s="156"/>
      <c r="G10" s="53"/>
      <c r="H10" s="156"/>
      <c r="I10" s="156"/>
      <c r="J10" s="54"/>
      <c r="K10" s="158"/>
      <c r="L10" s="158"/>
      <c r="N10" s="158"/>
      <c r="O10" s="158"/>
      <c r="P10" s="56"/>
      <c r="T10" s="153"/>
      <c r="U10" s="32" t="s">
        <v>28</v>
      </c>
      <c r="V10" s="83">
        <f>'Work Tables'!G17</f>
        <v>18</v>
      </c>
      <c r="W10" s="67"/>
    </row>
    <row r="11" spans="2:23" ht="36" customHeight="1">
      <c r="B11" s="61"/>
      <c r="C11" s="61"/>
      <c r="D11" s="60"/>
      <c r="E11" s="60"/>
      <c r="F11" s="60"/>
      <c r="G11" s="60"/>
      <c r="H11" s="60"/>
      <c r="I11" s="60"/>
      <c r="J11" s="60"/>
      <c r="K11" s="60"/>
      <c r="L11" s="60"/>
      <c r="M11" s="64"/>
      <c r="N11" s="60"/>
      <c r="O11" s="60"/>
      <c r="P11" s="62"/>
      <c r="Q11" s="60"/>
      <c r="R11" s="60"/>
      <c r="T11" s="153"/>
      <c r="U11" s="32"/>
      <c r="V11" s="47"/>
      <c r="W11" s="67"/>
    </row>
    <row r="12" spans="2:22" ht="24" customHeight="1">
      <c r="B12" s="63"/>
      <c r="C12" s="63"/>
      <c r="D12" s="53"/>
      <c r="E12" s="53"/>
      <c r="F12" s="53"/>
      <c r="G12" s="53"/>
      <c r="H12" s="53"/>
      <c r="I12" s="53"/>
      <c r="J12" s="53"/>
      <c r="K12" s="53"/>
      <c r="L12" s="53"/>
      <c r="M12" s="64"/>
      <c r="N12" s="53"/>
      <c r="O12" s="53"/>
      <c r="P12" s="62"/>
      <c r="Q12" s="53"/>
      <c r="R12" s="53"/>
      <c r="U12" s="35"/>
      <c r="V12" s="36"/>
    </row>
    <row r="13" spans="2:22" ht="69.75" customHeight="1">
      <c r="B13" s="156"/>
      <c r="C13" s="156"/>
      <c r="D13" s="53"/>
      <c r="E13" s="156"/>
      <c r="F13" s="156"/>
      <c r="G13" s="53"/>
      <c r="H13" s="156"/>
      <c r="I13" s="156"/>
      <c r="J13" s="54"/>
      <c r="K13" s="158"/>
      <c r="L13" s="158"/>
      <c r="N13" s="158"/>
      <c r="O13" s="158"/>
      <c r="P13" s="56"/>
      <c r="T13" s="30"/>
      <c r="U13" s="37"/>
      <c r="V13" s="38"/>
    </row>
    <row r="14" spans="2:22" ht="36" customHeight="1">
      <c r="B14" s="61"/>
      <c r="C14" s="61"/>
      <c r="D14" s="60"/>
      <c r="E14" s="60"/>
      <c r="F14" s="60"/>
      <c r="G14" s="60"/>
      <c r="H14" s="60"/>
      <c r="I14" s="60"/>
      <c r="J14" s="60"/>
      <c r="K14" s="60"/>
      <c r="L14" s="60"/>
      <c r="M14" s="64"/>
      <c r="N14" s="60"/>
      <c r="O14" s="60"/>
      <c r="P14" s="62"/>
      <c r="Q14" s="60"/>
      <c r="R14" s="60"/>
      <c r="T14" s="17"/>
      <c r="U14" s="32"/>
      <c r="V14" s="39"/>
    </row>
    <row r="15" spans="2:22" ht="24" customHeight="1">
      <c r="B15" s="63"/>
      <c r="C15" s="63"/>
      <c r="D15" s="53"/>
      <c r="E15" s="53"/>
      <c r="F15" s="53"/>
      <c r="G15" s="53"/>
      <c r="H15" s="53"/>
      <c r="I15" s="53"/>
      <c r="J15" s="53"/>
      <c r="K15" s="53"/>
      <c r="L15" s="53"/>
      <c r="M15" s="64"/>
      <c r="N15" s="53"/>
      <c r="O15" s="53"/>
      <c r="P15" s="62"/>
      <c r="Q15" s="53"/>
      <c r="R15" s="53"/>
      <c r="T15" s="17"/>
      <c r="U15" s="32"/>
      <c r="V15" s="39"/>
    </row>
    <row r="16" spans="2:16" ht="69.75" customHeight="1">
      <c r="B16" s="156"/>
      <c r="C16" s="156"/>
      <c r="D16" s="53"/>
      <c r="E16" s="156"/>
      <c r="F16" s="156"/>
      <c r="G16" s="53"/>
      <c r="H16" s="156"/>
      <c r="I16" s="156"/>
      <c r="J16" s="54"/>
      <c r="K16" s="158"/>
      <c r="L16" s="158"/>
      <c r="N16" s="158"/>
      <c r="O16" s="158"/>
      <c r="P16" s="56"/>
    </row>
    <row r="17" spans="2:18" ht="36" customHeight="1">
      <c r="B17" s="25"/>
      <c r="C17" s="25"/>
      <c r="D17" s="60"/>
      <c r="E17" s="25"/>
      <c r="F17" s="25"/>
      <c r="G17" s="60"/>
      <c r="H17" s="25"/>
      <c r="I17" s="25"/>
      <c r="J17" s="60"/>
      <c r="K17" s="25"/>
      <c r="L17" s="25"/>
      <c r="M17" s="65"/>
      <c r="N17" s="25"/>
      <c r="O17" s="25"/>
      <c r="P17" s="65"/>
      <c r="Q17" s="25"/>
      <c r="R17" s="25"/>
    </row>
    <row r="18" spans="2:18" ht="24" customHeight="1">
      <c r="B18" s="26"/>
      <c r="C18" s="26"/>
      <c r="D18" s="53"/>
      <c r="E18" s="26"/>
      <c r="F18" s="26"/>
      <c r="G18" s="53"/>
      <c r="H18" s="26"/>
      <c r="I18" s="26"/>
      <c r="J18" s="53"/>
      <c r="K18" s="26"/>
      <c r="L18" s="26"/>
      <c r="M18" s="56"/>
      <c r="N18" s="26"/>
      <c r="O18" s="26"/>
      <c r="P18" s="56"/>
      <c r="Q18" s="26"/>
      <c r="R18" s="26"/>
    </row>
    <row r="19" spans="2:16" ht="69.75" customHeight="1">
      <c r="B19" s="156"/>
      <c r="C19" s="156"/>
      <c r="D19" s="53"/>
      <c r="E19" s="156"/>
      <c r="F19" s="156"/>
      <c r="G19" s="53"/>
      <c r="H19" s="156"/>
      <c r="I19" s="156"/>
      <c r="J19" s="54"/>
      <c r="K19" s="158"/>
      <c r="L19" s="158"/>
      <c r="M19" s="56"/>
      <c r="N19" s="158"/>
      <c r="O19" s="158"/>
      <c r="P19" s="56"/>
    </row>
    <row r="20" spans="2:18" ht="36" customHeight="1">
      <c r="B20" s="25"/>
      <c r="C20" s="25"/>
      <c r="D20" s="60"/>
      <c r="E20" s="25"/>
      <c r="F20" s="25"/>
      <c r="G20" s="60"/>
      <c r="H20" s="25"/>
      <c r="I20" s="25"/>
      <c r="J20" s="60"/>
      <c r="K20" s="25"/>
      <c r="L20" s="25"/>
      <c r="M20" s="65"/>
      <c r="N20" s="25"/>
      <c r="O20" s="25"/>
      <c r="P20" s="65"/>
      <c r="Q20" s="25"/>
      <c r="R20" s="25"/>
    </row>
    <row r="21" spans="2:18" ht="24" customHeight="1">
      <c r="B21" s="26"/>
      <c r="C21" s="26"/>
      <c r="D21" s="53"/>
      <c r="E21" s="26"/>
      <c r="F21" s="26"/>
      <c r="G21" s="53"/>
      <c r="H21" s="26"/>
      <c r="I21" s="26"/>
      <c r="J21" s="53"/>
      <c r="K21" s="26"/>
      <c r="L21" s="26"/>
      <c r="M21" s="56"/>
      <c r="N21" s="26"/>
      <c r="O21" s="26"/>
      <c r="P21" s="56"/>
      <c r="Q21" s="26"/>
      <c r="R21" s="26"/>
    </row>
    <row r="22" spans="2:16" ht="69.75" customHeight="1">
      <c r="B22" s="156"/>
      <c r="C22" s="156"/>
      <c r="D22" s="53"/>
      <c r="E22" s="156"/>
      <c r="F22" s="156"/>
      <c r="G22" s="53"/>
      <c r="H22" s="156"/>
      <c r="I22" s="156"/>
      <c r="J22" s="54"/>
      <c r="K22" s="158"/>
      <c r="L22" s="158"/>
      <c r="M22" s="56"/>
      <c r="N22" s="158"/>
      <c r="O22" s="158"/>
      <c r="P22" s="56"/>
    </row>
    <row r="23" spans="2:18" ht="36" customHeight="1">
      <c r="B23" s="25"/>
      <c r="C23" s="25"/>
      <c r="D23" s="60"/>
      <c r="E23" s="25"/>
      <c r="F23" s="25"/>
      <c r="G23" s="60"/>
      <c r="H23" s="25"/>
      <c r="I23" s="25"/>
      <c r="J23" s="60"/>
      <c r="K23" s="25"/>
      <c r="L23" s="25"/>
      <c r="M23" s="65"/>
      <c r="N23" s="25"/>
      <c r="O23" s="25"/>
      <c r="P23" s="65"/>
      <c r="Q23" s="25"/>
      <c r="R23" s="25"/>
    </row>
    <row r="24" spans="2:18" ht="24" customHeight="1">
      <c r="B24" s="26"/>
      <c r="C24" s="26"/>
      <c r="D24" s="53"/>
      <c r="E24" s="26"/>
      <c r="F24" s="26"/>
      <c r="G24" s="53"/>
      <c r="H24" s="26"/>
      <c r="I24" s="26"/>
      <c r="J24" s="53"/>
      <c r="K24" s="26"/>
      <c r="L24" s="26"/>
      <c r="M24" s="56"/>
      <c r="N24" s="26"/>
      <c r="O24" s="26"/>
      <c r="P24" s="56"/>
      <c r="Q24" s="26"/>
      <c r="R24" s="26"/>
    </row>
    <row r="25" spans="2:16" ht="69.75" customHeight="1">
      <c r="B25" s="156"/>
      <c r="C25" s="156"/>
      <c r="D25" s="53"/>
      <c r="E25" s="156"/>
      <c r="F25" s="156"/>
      <c r="G25" s="53"/>
      <c r="H25" s="156"/>
      <c r="I25" s="156"/>
      <c r="J25" s="54"/>
      <c r="K25" s="158"/>
      <c r="L25" s="158"/>
      <c r="M25" s="56"/>
      <c r="N25" s="158"/>
      <c r="O25" s="158"/>
      <c r="P25" s="56"/>
    </row>
    <row r="26" spans="2:16" ht="69.75" customHeight="1">
      <c r="B26" s="26"/>
      <c r="C26" s="26"/>
      <c r="D26" s="53"/>
      <c r="E26" s="26"/>
      <c r="F26" s="26"/>
      <c r="G26" s="53"/>
      <c r="H26" s="26"/>
      <c r="I26" s="26"/>
      <c r="J26" s="54"/>
      <c r="M26" s="56"/>
      <c r="N26" s="55"/>
      <c r="O26" s="55"/>
      <c r="P26" s="56"/>
    </row>
    <row r="27" spans="14:15" ht="69.75" customHeight="1">
      <c r="N27" s="66"/>
      <c r="O27" s="66"/>
    </row>
    <row r="28" spans="14:15" ht="69.75" customHeight="1">
      <c r="N28" s="66"/>
      <c r="O28" s="66"/>
    </row>
    <row r="29" spans="14:15" ht="69.75" customHeight="1">
      <c r="N29" s="66"/>
      <c r="O29" s="66"/>
    </row>
    <row r="30" spans="14:15" ht="69.75" customHeight="1">
      <c r="N30" s="66"/>
      <c r="O30" s="66"/>
    </row>
    <row r="31" spans="14:15" ht="69.75" customHeight="1">
      <c r="N31" s="66"/>
      <c r="O31" s="66"/>
    </row>
    <row r="32" spans="14:15" ht="69.75" customHeight="1">
      <c r="N32" s="66"/>
      <c r="O32" s="66"/>
    </row>
    <row r="33" spans="14:15" ht="69.75" customHeight="1">
      <c r="N33" s="66"/>
      <c r="O33" s="66"/>
    </row>
    <row r="34" spans="14:15" ht="69.75" customHeight="1">
      <c r="N34" s="66"/>
      <c r="O34" s="66"/>
    </row>
    <row r="35" spans="14:15" ht="69.75" customHeight="1">
      <c r="N35" s="66"/>
      <c r="O35" s="66"/>
    </row>
    <row r="36" spans="14:15" ht="69.75" customHeight="1">
      <c r="N36" s="66"/>
      <c r="O36" s="66"/>
    </row>
    <row r="37" spans="14:15" ht="69.75" customHeight="1">
      <c r="N37" s="66"/>
      <c r="O37" s="66"/>
    </row>
    <row r="38" spans="14:15" ht="69.75" customHeight="1">
      <c r="N38" s="66"/>
      <c r="O38" s="66"/>
    </row>
    <row r="39" spans="14:15" ht="69.75" customHeight="1">
      <c r="N39" s="66"/>
      <c r="O39" s="66"/>
    </row>
    <row r="40" spans="14:15" ht="69.75" customHeight="1">
      <c r="N40" s="66"/>
      <c r="O40" s="66"/>
    </row>
    <row r="41" spans="14:15" ht="69.75" customHeight="1">
      <c r="N41" s="66"/>
      <c r="O41" s="66"/>
    </row>
    <row r="42" spans="14:15" ht="69.75" customHeight="1">
      <c r="N42" s="66"/>
      <c r="O42" s="66"/>
    </row>
    <row r="43" spans="14:15" ht="69.75" customHeight="1">
      <c r="N43" s="66"/>
      <c r="O43" s="66"/>
    </row>
    <row r="44" spans="14:15" ht="69.75" customHeight="1">
      <c r="N44" s="66"/>
      <c r="O44" s="66"/>
    </row>
    <row r="45" spans="14:15" ht="69.75" customHeight="1">
      <c r="N45" s="66"/>
      <c r="O45" s="66"/>
    </row>
    <row r="46" spans="14:15" ht="69.75" customHeight="1">
      <c r="N46" s="66"/>
      <c r="O46" s="66"/>
    </row>
    <row r="47" spans="14:15" ht="69.75" customHeight="1">
      <c r="N47" s="66"/>
      <c r="O47" s="66"/>
    </row>
    <row r="48" spans="14:15" ht="69.75" customHeight="1">
      <c r="N48" s="66"/>
      <c r="O48" s="66"/>
    </row>
    <row r="49" spans="14:15" ht="69.75" customHeight="1">
      <c r="N49" s="66"/>
      <c r="O49" s="66"/>
    </row>
    <row r="50" spans="14:15" ht="69.75" customHeight="1">
      <c r="N50" s="66"/>
      <c r="O50" s="66"/>
    </row>
    <row r="51" spans="14:15" ht="69.75" customHeight="1">
      <c r="N51" s="66"/>
      <c r="O51" s="66"/>
    </row>
    <row r="52" spans="14:15" ht="69.75" customHeight="1">
      <c r="N52" s="66"/>
      <c r="O52" s="66"/>
    </row>
    <row r="53" spans="14:15" ht="69.75" customHeight="1">
      <c r="N53" s="66"/>
      <c r="O53" s="66"/>
    </row>
    <row r="54" spans="14:15" ht="69.75" customHeight="1">
      <c r="N54" s="66"/>
      <c r="O54" s="66"/>
    </row>
    <row r="55" spans="14:15" ht="69.75" customHeight="1">
      <c r="N55" s="66"/>
      <c r="O55" s="66"/>
    </row>
    <row r="56" spans="14:15" ht="69.75" customHeight="1">
      <c r="N56" s="66"/>
      <c r="O56" s="66"/>
    </row>
    <row r="57" spans="14:15" ht="69.75" customHeight="1">
      <c r="N57" s="66"/>
      <c r="O57" s="66"/>
    </row>
    <row r="58" spans="14:15" ht="69.75" customHeight="1">
      <c r="N58" s="66"/>
      <c r="O58" s="66"/>
    </row>
    <row r="59" spans="14:15" ht="69.75" customHeight="1">
      <c r="N59" s="66"/>
      <c r="O59" s="66"/>
    </row>
    <row r="60" spans="14:15" ht="69.75" customHeight="1">
      <c r="N60" s="66"/>
      <c r="O60" s="66"/>
    </row>
    <row r="61" spans="14:15" ht="69.75" customHeight="1">
      <c r="N61" s="66"/>
      <c r="O61" s="66"/>
    </row>
    <row r="62" spans="14:15" ht="69.75" customHeight="1">
      <c r="N62" s="66"/>
      <c r="O62" s="66"/>
    </row>
    <row r="63" spans="14:15" ht="69.75" customHeight="1">
      <c r="N63" s="66"/>
      <c r="O63" s="66"/>
    </row>
    <row r="64" spans="14:15" ht="69.75" customHeight="1">
      <c r="N64" s="66"/>
      <c r="O64" s="66"/>
    </row>
    <row r="65" spans="14:15" ht="69.75" customHeight="1">
      <c r="N65" s="66"/>
      <c r="O65" s="66"/>
    </row>
    <row r="66" spans="14:15" ht="69.75" customHeight="1">
      <c r="N66" s="66"/>
      <c r="O66" s="66"/>
    </row>
    <row r="67" spans="14:15" ht="69.75" customHeight="1">
      <c r="N67" s="66"/>
      <c r="O67" s="66"/>
    </row>
    <row r="68" spans="14:15" ht="69.75" customHeight="1">
      <c r="N68" s="66"/>
      <c r="O68" s="66"/>
    </row>
    <row r="69" spans="14:15" ht="69.75" customHeight="1">
      <c r="N69" s="66"/>
      <c r="O69" s="66"/>
    </row>
    <row r="70" spans="14:15" ht="69.75" customHeight="1">
      <c r="N70" s="66"/>
      <c r="O70" s="66"/>
    </row>
    <row r="71" spans="14:15" ht="69.75" customHeight="1">
      <c r="N71" s="66"/>
      <c r="O71" s="66"/>
    </row>
  </sheetData>
  <sheetProtection sheet="1" objects="1" scenarios="1" selectLockedCells="1"/>
  <mergeCells count="40">
    <mergeCell ref="B4:C4"/>
    <mergeCell ref="E4:F4"/>
    <mergeCell ref="H4:I4"/>
    <mergeCell ref="N7:O7"/>
    <mergeCell ref="K4:L4"/>
    <mergeCell ref="K7:L7"/>
    <mergeCell ref="B7:I7"/>
    <mergeCell ref="B10:C10"/>
    <mergeCell ref="E10:F10"/>
    <mergeCell ref="H10:I10"/>
    <mergeCell ref="K10:L10"/>
    <mergeCell ref="N10:O10"/>
    <mergeCell ref="N4:O4"/>
    <mergeCell ref="N13:O13"/>
    <mergeCell ref="B16:C16"/>
    <mergeCell ref="E16:F16"/>
    <mergeCell ref="H16:I16"/>
    <mergeCell ref="K16:L16"/>
    <mergeCell ref="N16:O16"/>
    <mergeCell ref="B13:C13"/>
    <mergeCell ref="E13:F13"/>
    <mergeCell ref="H13:I13"/>
    <mergeCell ref="K13:L13"/>
    <mergeCell ref="H22:I22"/>
    <mergeCell ref="K22:L22"/>
    <mergeCell ref="N22:O22"/>
    <mergeCell ref="B19:C19"/>
    <mergeCell ref="E19:F19"/>
    <mergeCell ref="H19:I19"/>
    <mergeCell ref="K19:L19"/>
    <mergeCell ref="N25:O25"/>
    <mergeCell ref="V5:V7"/>
    <mergeCell ref="T10:T11"/>
    <mergeCell ref="B25:C25"/>
    <mergeCell ref="E25:F25"/>
    <mergeCell ref="H25:I25"/>
    <mergeCell ref="K25:L25"/>
    <mergeCell ref="N19:O19"/>
    <mergeCell ref="B22:C22"/>
    <mergeCell ref="E22:F22"/>
  </mergeCells>
  <printOptions/>
  <pageMargins left="0.28" right="0.37" top="0.25" bottom="0.3" header="0.5" footer="0.46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G33"/>
  <sheetViews>
    <sheetView workbookViewId="0" topLeftCell="A1">
      <selection activeCell="AF5" sqref="AF5"/>
    </sheetView>
  </sheetViews>
  <sheetFormatPr defaultColWidth="9.140625" defaultRowHeight="69.75" customHeight="1"/>
  <cols>
    <col min="1" max="1" width="2.00390625" style="49" customWidth="1"/>
    <col min="2" max="2" width="3.7109375" style="5" customWidth="1"/>
    <col min="3" max="3" width="4.7109375" style="5" customWidth="1"/>
    <col min="4" max="4" width="2.7109375" style="5" customWidth="1"/>
    <col min="5" max="5" width="3.7109375" style="5" customWidth="1"/>
    <col min="6" max="6" width="4.7109375" style="5" customWidth="1"/>
    <col min="7" max="7" width="2.7109375" style="5" customWidth="1"/>
    <col min="8" max="8" width="3.7109375" style="5" customWidth="1"/>
    <col min="9" max="9" width="4.7109375" style="5" customWidth="1"/>
    <col min="10" max="10" width="2.7109375" style="4" customWidth="1"/>
    <col min="11" max="11" width="3.7109375" style="49" customWidth="1"/>
    <col min="12" max="12" width="4.7109375" style="49" customWidth="1"/>
    <col min="13" max="13" width="2.7109375" style="49" customWidth="1"/>
    <col min="14" max="14" width="3.7109375" style="49" customWidth="1"/>
    <col min="15" max="15" width="4.7109375" style="49" customWidth="1"/>
    <col min="16" max="16" width="2.7109375" style="49" customWidth="1"/>
    <col min="17" max="17" width="3.7109375" style="49" customWidth="1"/>
    <col min="18" max="18" width="4.7109375" style="49" customWidth="1"/>
    <col min="19" max="19" width="2.7109375" style="49" customWidth="1"/>
    <col min="20" max="20" width="3.7109375" style="49" customWidth="1"/>
    <col min="21" max="21" width="4.7109375" style="49" customWidth="1"/>
    <col min="22" max="22" width="2.7109375" style="49" customWidth="1"/>
    <col min="23" max="23" width="3.7109375" style="49" customWidth="1"/>
    <col min="24" max="24" width="4.7109375" style="49" customWidth="1"/>
    <col min="25" max="25" width="2.7109375" style="49" customWidth="1"/>
    <col min="26" max="26" width="3.7109375" style="49" customWidth="1"/>
    <col min="27" max="27" width="4.7109375" style="49" customWidth="1"/>
    <col min="28" max="28" width="2.7109375" style="0" customWidth="1"/>
    <col min="29" max="29" width="3.421875" style="14" customWidth="1"/>
    <col min="30" max="30" width="7.28125" style="14" customWidth="1"/>
    <col min="31" max="31" width="20.421875" style="14" customWidth="1"/>
    <col min="32" max="32" width="5.8515625" style="24" customWidth="1"/>
    <col min="33" max="33" width="9.140625" style="14" customWidth="1"/>
    <col min="35" max="35" width="16.421875" style="0" customWidth="1"/>
  </cols>
  <sheetData>
    <row r="1" ht="17.25" customHeight="1"/>
    <row r="2" spans="2:32" ht="82.5" customHeight="1">
      <c r="B2" s="164" t="s">
        <v>11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50" t="s">
        <v>12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E2" s="84" t="s">
        <v>30</v>
      </c>
      <c r="AF2" s="86" t="s">
        <v>36</v>
      </c>
    </row>
    <row r="3" spans="1:33" s="8" customFormat="1" ht="36" customHeight="1">
      <c r="A3" s="49"/>
      <c r="B3" s="7"/>
      <c r="C3" s="7">
        <f ca="1">IF($AF$6=1,LOOKUP(RAND()*$AF$11,'Work Tables'!$A$6:$A$15,'Work Tables'!$C$6:$C$31),$AF$5)</f>
        <v>7</v>
      </c>
      <c r="D3" s="7"/>
      <c r="E3" s="7"/>
      <c r="F3" s="7">
        <f ca="1">IF($AF$6=1,LOOKUP(RAND()*$AF$11,'Work Tables'!$A$6:$A$15,'Work Tables'!$C$6:$C$31),$AF$5)</f>
        <v>7</v>
      </c>
      <c r="G3" s="7"/>
      <c r="H3" s="7"/>
      <c r="I3" s="7">
        <f ca="1">IF($AF$6=1,LOOKUP(RAND()*$AF$11,'Work Tables'!$A$6:$A$15,'Work Tables'!$C$6:$C$31),$AF$5)</f>
        <v>7</v>
      </c>
      <c r="J3" s="7"/>
      <c r="K3" s="7"/>
      <c r="L3" s="7">
        <f ca="1">IF($AF$6=1,LOOKUP(RAND()*$AF$11,'Work Tables'!$A$6:$A$15,'Work Tables'!$C$6:$C$31),$AF$5)</f>
        <v>7</v>
      </c>
      <c r="M3" s="49"/>
      <c r="N3" s="7"/>
      <c r="O3" s="7">
        <f ca="1">IF($AF$6=1,LOOKUP(RAND()*$AF$11,'Work Tables'!$A$6:$A$15,'Work Tables'!$C$6:$C$31),$AF$5)</f>
        <v>7</v>
      </c>
      <c r="P3" s="49"/>
      <c r="Q3" s="7"/>
      <c r="R3" s="7">
        <f ca="1">IF($AF$6=1,LOOKUP(RAND()*$AF$11,'Work Tables'!$A$6:$A$15,'Work Tables'!$C$6:$C$31),$AF$5)</f>
        <v>7</v>
      </c>
      <c r="S3" s="49"/>
      <c r="T3" s="7"/>
      <c r="U3" s="7">
        <f ca="1">IF($AF$6=1,LOOKUP(RAND()*$AF$11,'Work Tables'!$A$6:$A$15,'Work Tables'!$C$6:$C$31),$AF$5)</f>
        <v>7</v>
      </c>
      <c r="V3" s="49"/>
      <c r="W3" s="7"/>
      <c r="X3" s="7">
        <f ca="1">IF($AF$6=1,LOOKUP(RAND()*$AF$11,'Work Tables'!$A$6:$A$15,'Work Tables'!$C$6:$C$31),$AF$5)</f>
        <v>7</v>
      </c>
      <c r="Y3" s="49"/>
      <c r="Z3" s="7"/>
      <c r="AA3" s="7">
        <f ca="1">IF($AF$6=1,LOOKUP(RAND()*$AF$11,'Work Tables'!$A$6:$A$15,'Work Tables'!$C$6:$C$31),$AF$5)</f>
        <v>7</v>
      </c>
      <c r="AC3" s="13"/>
      <c r="AD3" s="13"/>
      <c r="AE3" s="27" t="s">
        <v>10</v>
      </c>
      <c r="AF3" s="24"/>
      <c r="AG3" s="13"/>
    </row>
    <row r="4" spans="2:32" ht="24" customHeight="1">
      <c r="B4" s="6" t="str">
        <f>$AF$4</f>
        <v>x</v>
      </c>
      <c r="C4" s="50">
        <f ca="1">IF($AF$6=2,LOOKUP(RAND()*$AF$11,'Work Tables'!$A$6:$A$15,'Work Tables'!$C$6:$C$31),$AF$5)</f>
        <v>9</v>
      </c>
      <c r="D4" s="6"/>
      <c r="E4" s="6" t="str">
        <f>$AF$4</f>
        <v>x</v>
      </c>
      <c r="F4" s="50">
        <f ca="1">IF($AF$6=2,LOOKUP(RAND()*$AF$11,'Work Tables'!$A$6:$A$15,'Work Tables'!$C$6:$C$31),$AF$5)</f>
        <v>7</v>
      </c>
      <c r="G4" s="6"/>
      <c r="H4" s="6" t="str">
        <f>$AF$4</f>
        <v>x</v>
      </c>
      <c r="I4" s="50">
        <f ca="1">IF($AF$6=2,LOOKUP(RAND()*$AF$11,'Work Tables'!$A$6:$A$15,'Work Tables'!$C$6:$C$31),$AF$5)</f>
        <v>1</v>
      </c>
      <c r="J4" s="6"/>
      <c r="K4" s="6" t="str">
        <f>$AF$4</f>
        <v>x</v>
      </c>
      <c r="L4" s="50">
        <f ca="1">IF($AF$6=2,LOOKUP(RAND()*$AF$11,'Work Tables'!$A$6:$A$15,'Work Tables'!$C$6:$C$31),$AF$5)</f>
        <v>5</v>
      </c>
      <c r="N4" s="6" t="str">
        <f>$AF$4</f>
        <v>x</v>
      </c>
      <c r="O4" s="50">
        <f ca="1">IF($AF$6=2,LOOKUP(RAND()*$AF$11,'Work Tables'!$A$6:$A$15,'Work Tables'!$C$6:$C$31),$AF$5)</f>
        <v>8</v>
      </c>
      <c r="Q4" s="6" t="str">
        <f>$AF$4</f>
        <v>x</v>
      </c>
      <c r="R4" s="50">
        <f ca="1">IF($AF$6=2,LOOKUP(RAND()*$AF$11,'Work Tables'!$A$6:$A$15,'Work Tables'!$C$6:$C$31),$AF$5)</f>
        <v>6</v>
      </c>
      <c r="T4" s="6" t="str">
        <f>$AF$4</f>
        <v>x</v>
      </c>
      <c r="U4" s="50">
        <f ca="1">IF($AF$6=2,LOOKUP(RAND()*$AF$11,'Work Tables'!$A$6:$A$15,'Work Tables'!$C$6:$C$31),$AF$5)</f>
        <v>7</v>
      </c>
      <c r="W4" s="6" t="str">
        <f>$AF$4</f>
        <v>x</v>
      </c>
      <c r="X4" s="50">
        <f ca="1">IF($AF$6=2,LOOKUP(RAND()*$AF$11,'Work Tables'!$A$6:$A$15,'Work Tables'!$C$6:$C$31),$AF$5)</f>
        <v>0</v>
      </c>
      <c r="Z4" s="6" t="str">
        <f>$AF$4</f>
        <v>x</v>
      </c>
      <c r="AA4" s="50">
        <f ca="1">IF($AF$6=2,LOOKUP(RAND()*$AF$11,'Work Tables'!$A$6:$A$15,'Work Tables'!$C$6:$C$31),$AF$5)</f>
        <v>2</v>
      </c>
      <c r="AD4" s="28" t="s">
        <v>0</v>
      </c>
      <c r="AE4" s="14" t="s">
        <v>37</v>
      </c>
      <c r="AF4" s="88" t="s">
        <v>31</v>
      </c>
    </row>
    <row r="5" spans="2:32" ht="69.75" customHeight="1">
      <c r="B5" s="144" t="str">
        <f>IF($AF$2="Y",C3*C4," ")</f>
        <v> </v>
      </c>
      <c r="C5" s="145"/>
      <c r="D5" s="6"/>
      <c r="E5" s="144" t="str">
        <f>IF($AF$2="Y",F3*F4," ")</f>
        <v> </v>
      </c>
      <c r="F5" s="145"/>
      <c r="G5" s="6"/>
      <c r="H5" s="144" t="str">
        <f>IF($AF$2="Y",I3*I4," ")</f>
        <v> </v>
      </c>
      <c r="I5" s="145"/>
      <c r="K5" s="144" t="str">
        <f>IF($AF$2="Y",L3*L4," ")</f>
        <v> </v>
      </c>
      <c r="L5" s="145"/>
      <c r="N5" s="144" t="str">
        <f>IF($AF$2="Y",O3*O4," ")</f>
        <v> </v>
      </c>
      <c r="O5" s="145"/>
      <c r="Q5" s="144" t="str">
        <f>IF($AF$2="Y",R3*R4," ")</f>
        <v> </v>
      </c>
      <c r="R5" s="145"/>
      <c r="T5" s="144" t="str">
        <f>IF($AF$2="Y",U3*U4," ")</f>
        <v> </v>
      </c>
      <c r="U5" s="145"/>
      <c r="W5" s="144" t="str">
        <f>IF($AF$2="Y",X3*X4," ")</f>
        <v> </v>
      </c>
      <c r="X5" s="145"/>
      <c r="Z5" s="144" t="str">
        <f>IF($AF$2="Y",AA3*AA4," ")</f>
        <v> </v>
      </c>
      <c r="AA5" s="145"/>
      <c r="AD5" s="30" t="s">
        <v>1</v>
      </c>
      <c r="AE5" s="31" t="s">
        <v>9</v>
      </c>
      <c r="AF5" s="82">
        <v>7</v>
      </c>
    </row>
    <row r="6" spans="2:32" ht="36" customHeight="1">
      <c r="B6" s="7"/>
      <c r="C6" s="7">
        <f ca="1">IF($AF$6=1,LOOKUP(RAND()*$AF$11,'Work Tables'!$A$6:$A$15,'Work Tables'!$C$6:$C$31),$AF$5)</f>
        <v>7</v>
      </c>
      <c r="D6" s="7"/>
      <c r="E6" s="7"/>
      <c r="F6" s="7">
        <f ca="1">IF($AF$6=1,LOOKUP(RAND()*$AF$11,'Work Tables'!$A$6:$A$15,'Work Tables'!$C$6:$C$31),$AF$5)</f>
        <v>7</v>
      </c>
      <c r="G6" s="7"/>
      <c r="H6" s="7"/>
      <c r="I6" s="7">
        <f ca="1">IF($AF$6=1,LOOKUP(RAND()*$AF$11,'Work Tables'!$A$6:$A$15,'Work Tables'!$C$6:$C$31),$AF$5)</f>
        <v>7</v>
      </c>
      <c r="J6" s="7"/>
      <c r="K6" s="7"/>
      <c r="L6" s="7">
        <f ca="1">IF($AF$6=1,LOOKUP(RAND()*$AF$11,'Work Tables'!$A$6:$A$15,'Work Tables'!$C$6:$C$31),$AF$5)</f>
        <v>7</v>
      </c>
      <c r="N6" s="7"/>
      <c r="O6" s="7">
        <f ca="1">IF($AF$6=1,LOOKUP(RAND()*$AF$11,'Work Tables'!$A$6:$A$15,'Work Tables'!$C$6:$C$31),$AF$5)</f>
        <v>7</v>
      </c>
      <c r="Q6" s="7"/>
      <c r="R6" s="7">
        <f ca="1">IF($AF$6=1,LOOKUP(RAND()*$AF$11,'Work Tables'!$A$6:$A$15,'Work Tables'!$C$6:$C$31),$AF$5)</f>
        <v>7</v>
      </c>
      <c r="T6" s="7"/>
      <c r="U6" s="7">
        <f ca="1">IF($AF$6=1,LOOKUP(RAND()*$AF$11,'Work Tables'!$A$6:$A$15,'Work Tables'!$C$6:$C$31),$AF$5)</f>
        <v>7</v>
      </c>
      <c r="W6" s="7"/>
      <c r="X6" s="7">
        <f ca="1">IF($AF$6=1,LOOKUP(RAND()*$AF$11,'Work Tables'!$A$6:$A$15,'Work Tables'!$C$6:$C$31),$AF$5)</f>
        <v>7</v>
      </c>
      <c r="Z6" s="7"/>
      <c r="AA6" s="7">
        <f ca="1">IF($AF$6=1,LOOKUP(RAND()*$AF$11,'Work Tables'!$A$6:$A$15,'Work Tables'!$C$6:$C$31),$AF$5)</f>
        <v>7</v>
      </c>
      <c r="AB6" s="8"/>
      <c r="AD6" s="17" t="s">
        <v>5</v>
      </c>
      <c r="AE6" s="149" t="s">
        <v>35</v>
      </c>
      <c r="AF6" s="148">
        <v>2</v>
      </c>
    </row>
    <row r="7" spans="2:32" ht="24" customHeight="1">
      <c r="B7" s="6" t="str">
        <f>$AF$4</f>
        <v>x</v>
      </c>
      <c r="C7" s="50">
        <f ca="1">IF($AF$6=2,LOOKUP(RAND()*$AF$11,'Work Tables'!$A$6:$A$15,'Work Tables'!$C$6:$C$31),$AF$5)</f>
        <v>9</v>
      </c>
      <c r="D7" s="6"/>
      <c r="E7" s="6" t="str">
        <f>$AF$4</f>
        <v>x</v>
      </c>
      <c r="F7" s="50">
        <f ca="1">IF($AF$6=2,LOOKUP(RAND()*$AF$11,'Work Tables'!$A$6:$A$15,'Work Tables'!$C$6:$C$31),$AF$5)</f>
        <v>7</v>
      </c>
      <c r="G7" s="6"/>
      <c r="H7" s="6" t="str">
        <f>$AF$4</f>
        <v>x</v>
      </c>
      <c r="I7" s="50">
        <f ca="1">IF($AF$6=2,LOOKUP(RAND()*$AF$11,'Work Tables'!$A$6:$A$15,'Work Tables'!$C$6:$C$31),$AF$5)</f>
        <v>1</v>
      </c>
      <c r="J7" s="6"/>
      <c r="K7" s="6" t="str">
        <f>$AF$4</f>
        <v>x</v>
      </c>
      <c r="L7" s="50">
        <f ca="1">IF($AF$6=2,LOOKUP(RAND()*$AF$11,'Work Tables'!$A$6:$A$15,'Work Tables'!$C$6:$C$31),$AF$5)</f>
        <v>0</v>
      </c>
      <c r="N7" s="6" t="str">
        <f>$AF$4</f>
        <v>x</v>
      </c>
      <c r="O7" s="50">
        <f ca="1">IF($AF$6=2,LOOKUP(RAND()*$AF$11,'Work Tables'!$A$6:$A$15,'Work Tables'!$C$6:$C$31),$AF$5)</f>
        <v>6</v>
      </c>
      <c r="Q7" s="6" t="str">
        <f>$AF$4</f>
        <v>x</v>
      </c>
      <c r="R7" s="50">
        <f ca="1">IF($AF$6=2,LOOKUP(RAND()*$AF$11,'Work Tables'!$A$6:$A$15,'Work Tables'!$C$6:$C$31),$AF$5)</f>
        <v>4</v>
      </c>
      <c r="T7" s="6" t="str">
        <f>$AF$4</f>
        <v>x</v>
      </c>
      <c r="U7" s="50">
        <f ca="1">IF($AF$6=2,LOOKUP(RAND()*$AF$11,'Work Tables'!$A$6:$A$15,'Work Tables'!$C$6:$C$31),$AF$5)</f>
        <v>6</v>
      </c>
      <c r="W7" s="6" t="str">
        <f>$AF$4</f>
        <v>x</v>
      </c>
      <c r="X7" s="50">
        <f ca="1">IF($AF$6=2,LOOKUP(RAND()*$AF$11,'Work Tables'!$A$6:$A$15,'Work Tables'!$C$6:$C$31),$AF$5)</f>
        <v>4</v>
      </c>
      <c r="Z7" s="6" t="str">
        <f>$AF$4</f>
        <v>x</v>
      </c>
      <c r="AA7" s="50">
        <f ca="1">IF($AF$6=2,LOOKUP(RAND()*$AF$11,'Work Tables'!$A$6:$A$15,'Work Tables'!$C$6:$C$31),$AF$5)</f>
        <v>3</v>
      </c>
      <c r="AD7" s="17"/>
      <c r="AE7" s="149"/>
      <c r="AF7" s="148"/>
    </row>
    <row r="8" spans="2:32" ht="69.75" customHeight="1">
      <c r="B8" s="144" t="str">
        <f>IF($AF$2="Y",C6*C7," ")</f>
        <v> </v>
      </c>
      <c r="C8" s="145"/>
      <c r="D8" s="6"/>
      <c r="E8" s="144" t="str">
        <f>IF($AF$2="Y",F6*F7," ")</f>
        <v> </v>
      </c>
      <c r="F8" s="145"/>
      <c r="G8" s="6"/>
      <c r="H8" s="144" t="str">
        <f>IF($AF$2="Y",I6*I7," ")</f>
        <v> </v>
      </c>
      <c r="I8" s="145"/>
      <c r="K8" s="144" t="str">
        <f>IF($AF$2="Y",L6*L7," ")</f>
        <v> </v>
      </c>
      <c r="L8" s="145"/>
      <c r="N8" s="144" t="str">
        <f>IF($AF$2="Y",O6*O7," ")</f>
        <v> </v>
      </c>
      <c r="O8" s="145"/>
      <c r="Q8" s="144" t="str">
        <f>IF($AF$2="Y",R6*R7," ")</f>
        <v> </v>
      </c>
      <c r="R8" s="145"/>
      <c r="T8" s="144" t="str">
        <f>IF($AF$2="Y",U6*U7," ")</f>
        <v> </v>
      </c>
      <c r="U8" s="145"/>
      <c r="W8" s="144" t="str">
        <f>IF($AF$2="Y",X6*X7," ")</f>
        <v> </v>
      </c>
      <c r="X8" s="145"/>
      <c r="Z8" s="144" t="str">
        <f>IF($AF$2="Y",AA6*AA7," ")</f>
        <v> </v>
      </c>
      <c r="AA8" s="145"/>
      <c r="AD8" s="17"/>
      <c r="AE8" s="149"/>
      <c r="AF8" s="148"/>
    </row>
    <row r="9" spans="2:32" ht="36" customHeight="1">
      <c r="B9" s="7"/>
      <c r="C9" s="7">
        <f ca="1">IF($AF$6=1,LOOKUP(RAND()*$AF$11,'Work Tables'!$A$6:$A$15,'Work Tables'!$C$6:$C$31),$AF$5)</f>
        <v>7</v>
      </c>
      <c r="D9" s="7"/>
      <c r="E9" s="7"/>
      <c r="F9" s="7">
        <f ca="1">IF($AF$6=1,LOOKUP(RAND()*$AF$11,'Work Tables'!$A$6:$A$15,'Work Tables'!$C$6:$C$31),$AF$5)</f>
        <v>7</v>
      </c>
      <c r="G9" s="7"/>
      <c r="H9" s="7"/>
      <c r="I9" s="7">
        <f ca="1">IF($AF$6=1,LOOKUP(RAND()*$AF$11,'Work Tables'!$A$6:$A$15,'Work Tables'!$C$6:$C$31),$AF$5)</f>
        <v>7</v>
      </c>
      <c r="J9" s="7"/>
      <c r="K9" s="7"/>
      <c r="L9" s="7">
        <f ca="1">IF($AF$6=1,LOOKUP(RAND()*$AF$11,'Work Tables'!$A$6:$A$15,'Work Tables'!$C$6:$C$31),$AF$5)</f>
        <v>7</v>
      </c>
      <c r="N9" s="7"/>
      <c r="O9" s="7">
        <f ca="1">IF($AF$6=1,LOOKUP(RAND()*$AF$11,'Work Tables'!$A$6:$A$15,'Work Tables'!$C$6:$C$31),$AF$5)</f>
        <v>7</v>
      </c>
      <c r="Q9" s="7"/>
      <c r="R9" s="7">
        <f ca="1">IF($AF$6=1,LOOKUP(RAND()*$AF$11,'Work Tables'!$A$6:$A$15,'Work Tables'!$C$6:$C$31),$AF$5)</f>
        <v>7</v>
      </c>
      <c r="T9" s="7"/>
      <c r="U9" s="7">
        <f ca="1">IF($AF$6=1,LOOKUP(RAND()*$AF$11,'Work Tables'!$A$6:$A$15,'Work Tables'!$C$6:$C$31),$AF$5)</f>
        <v>7</v>
      </c>
      <c r="W9" s="7"/>
      <c r="X9" s="7">
        <f ca="1">IF($AF$6=1,LOOKUP(RAND()*$AF$11,'Work Tables'!$A$6:$A$15,'Work Tables'!$C$6:$C$31),$AF$5)</f>
        <v>7</v>
      </c>
      <c r="Z9" s="7"/>
      <c r="AA9" s="7">
        <f ca="1">IF($AF$6=1,LOOKUP(RAND()*$AF$11,'Work Tables'!$A$6:$A$15,'Work Tables'!$C$6:$C$31),$AF$5)</f>
        <v>7</v>
      </c>
      <c r="AB9" s="8"/>
      <c r="AD9" s="30" t="s">
        <v>6</v>
      </c>
      <c r="AE9" s="37" t="s">
        <v>7</v>
      </c>
      <c r="AF9" s="38"/>
    </row>
    <row r="10" spans="2:27" ht="24" customHeight="1">
      <c r="B10" s="6" t="str">
        <f>$AF$4</f>
        <v>x</v>
      </c>
      <c r="C10" s="50">
        <f ca="1">IF($AF$6=2,LOOKUP(RAND()*$AF$11,'Work Tables'!$A$6:$A$15,'Work Tables'!$C$6:$C$31),$AF$5)</f>
        <v>9</v>
      </c>
      <c r="D10" s="6"/>
      <c r="E10" s="6" t="str">
        <f>$AF$4</f>
        <v>x</v>
      </c>
      <c r="F10" s="50">
        <f ca="1">IF($AF$6=2,LOOKUP(RAND()*$AF$11,'Work Tables'!$A$6:$A$15,'Work Tables'!$C$6:$C$31),$AF$5)</f>
        <v>1</v>
      </c>
      <c r="G10" s="6"/>
      <c r="H10" s="6" t="str">
        <f>$AF$4</f>
        <v>x</v>
      </c>
      <c r="I10" s="50">
        <f ca="1">IF($AF$6=2,LOOKUP(RAND()*$AF$11,'Work Tables'!$A$6:$A$15,'Work Tables'!$C$6:$C$31),$AF$5)</f>
        <v>1</v>
      </c>
      <c r="J10" s="6"/>
      <c r="K10" s="6" t="str">
        <f>$AF$4</f>
        <v>x</v>
      </c>
      <c r="L10" s="50">
        <f ca="1">IF($AF$6=2,LOOKUP(RAND()*$AF$11,'Work Tables'!$A$6:$A$15,'Work Tables'!$C$6:$C$31),$AF$5)</f>
        <v>3</v>
      </c>
      <c r="N10" s="6" t="str">
        <f>$AF$4</f>
        <v>x</v>
      </c>
      <c r="O10" s="50">
        <f ca="1">IF($AF$6=2,LOOKUP(RAND()*$AF$11,'Work Tables'!$A$6:$A$15,'Work Tables'!$C$6:$C$31),$AF$5)</f>
        <v>6</v>
      </c>
      <c r="Q10" s="6" t="str">
        <f>$AF$4</f>
        <v>x</v>
      </c>
      <c r="R10" s="50">
        <f ca="1">IF($AF$6=2,LOOKUP(RAND()*$AF$11,'Work Tables'!$A$6:$A$15,'Work Tables'!$C$6:$C$31),$AF$5)</f>
        <v>5</v>
      </c>
      <c r="T10" s="6" t="str">
        <f>$AF$4</f>
        <v>x</v>
      </c>
      <c r="U10" s="50">
        <f ca="1">IF($AF$6=2,LOOKUP(RAND()*$AF$11,'Work Tables'!$A$6:$A$15,'Work Tables'!$C$6:$C$31),$AF$5)</f>
        <v>2</v>
      </c>
      <c r="W10" s="6" t="str">
        <f>$AF$4</f>
        <v>x</v>
      </c>
      <c r="X10" s="50">
        <f ca="1">IF($AF$6=2,LOOKUP(RAND()*$AF$11,'Work Tables'!$A$6:$A$15,'Work Tables'!$C$6:$C$31),$AF$5)</f>
        <v>2</v>
      </c>
      <c r="Z10" s="6" t="str">
        <f>$AF$4</f>
        <v>x</v>
      </c>
      <c r="AA10" s="50">
        <f ca="1">IF($AF$6=2,LOOKUP(RAND()*$AF$11,'Work Tables'!$A$6:$A$15,'Work Tables'!$C$6:$C$31),$AF$5)</f>
        <v>8</v>
      </c>
    </row>
    <row r="11" spans="2:32" ht="69.75" customHeight="1">
      <c r="B11" s="144" t="str">
        <f>IF($AF$2="Y",C9*C10," ")</f>
        <v> </v>
      </c>
      <c r="C11" s="145"/>
      <c r="D11" s="6"/>
      <c r="E11" s="144" t="str">
        <f>IF($AF$2="Y",F9*F10," ")</f>
        <v> </v>
      </c>
      <c r="F11" s="145"/>
      <c r="G11" s="6"/>
      <c r="H11" s="144" t="str">
        <f>IF($AF$2="Y",I9*I10," ")</f>
        <v> </v>
      </c>
      <c r="I11" s="145"/>
      <c r="K11" s="144" t="str">
        <f>IF($AF$2="Y",L9*L10," ")</f>
        <v> </v>
      </c>
      <c r="L11" s="145"/>
      <c r="N11" s="144" t="str">
        <f>IF($AF$2="Y",O9*O10," ")</f>
        <v> </v>
      </c>
      <c r="O11" s="145"/>
      <c r="Q11" s="144" t="str">
        <f>IF($AF$2="Y",R9*R10," ")</f>
        <v> </v>
      </c>
      <c r="R11" s="145"/>
      <c r="T11" s="144" t="str">
        <f>IF($AF$2="Y",U9*U10," ")</f>
        <v> </v>
      </c>
      <c r="U11" s="145"/>
      <c r="W11" s="144" t="str">
        <f>IF($AF$2="Y",X9*X10," ")</f>
        <v> </v>
      </c>
      <c r="X11" s="145"/>
      <c r="Z11" s="144" t="str">
        <f>IF($AF$2="Y",AA9*AA10," ")</f>
        <v> </v>
      </c>
      <c r="AA11" s="145"/>
      <c r="AD11" s="46"/>
      <c r="AE11" s="31" t="s">
        <v>28</v>
      </c>
      <c r="AF11" s="46">
        <v>10</v>
      </c>
    </row>
    <row r="12" spans="2:32" ht="36" customHeight="1">
      <c r="B12" s="7"/>
      <c r="C12" s="7">
        <f ca="1">IF($AF$6=1,LOOKUP(RAND()*$AF$11,'Work Tables'!$A$6:$A$15,'Work Tables'!$C$6:$C$31),$AF$5)</f>
        <v>7</v>
      </c>
      <c r="D12" s="7"/>
      <c r="E12" s="7"/>
      <c r="F12" s="7">
        <f ca="1">IF($AF$6=1,LOOKUP(RAND()*$AF$11,'Work Tables'!$A$6:$A$15,'Work Tables'!$C$6:$C$31),$AF$5)</f>
        <v>7</v>
      </c>
      <c r="G12" s="7"/>
      <c r="H12" s="7"/>
      <c r="I12" s="7">
        <f ca="1">IF($AF$6=1,LOOKUP(RAND()*$AF$11,'Work Tables'!$A$6:$A$15,'Work Tables'!$C$6:$C$31),$AF$5)</f>
        <v>7</v>
      </c>
      <c r="J12" s="7"/>
      <c r="K12" s="7"/>
      <c r="L12" s="7">
        <f ca="1">IF($AF$6=1,LOOKUP(RAND()*$AF$11,'Work Tables'!$A$6:$A$15,'Work Tables'!$C$6:$C$31),$AF$5)</f>
        <v>7</v>
      </c>
      <c r="N12" s="7"/>
      <c r="O12" s="7">
        <f ca="1">IF($AF$6=1,LOOKUP(RAND()*$AF$11,'Work Tables'!$A$6:$A$15,'Work Tables'!$C$6:$C$31),$AF$5)</f>
        <v>7</v>
      </c>
      <c r="Q12" s="7"/>
      <c r="R12" s="7">
        <f ca="1">IF($AF$6=1,LOOKUP(RAND()*$AF$11,'Work Tables'!$A$6:$A$15,'Work Tables'!$C$6:$C$31),$AF$5)</f>
        <v>7</v>
      </c>
      <c r="T12" s="7"/>
      <c r="U12" s="7">
        <f ca="1">IF($AF$6=1,LOOKUP(RAND()*$AF$11,'Work Tables'!$A$6:$A$15,'Work Tables'!$C$6:$C$31),$AF$5)</f>
        <v>7</v>
      </c>
      <c r="W12" s="7"/>
      <c r="X12" s="7">
        <f ca="1">IF($AF$6=1,LOOKUP(RAND()*$AF$11,'Work Tables'!$A$6:$A$15,'Work Tables'!$C$6:$C$31),$AF$5)</f>
        <v>7</v>
      </c>
      <c r="Z12" s="7"/>
      <c r="AA12" s="7">
        <f ca="1">IF($AF$6=1,LOOKUP(RAND()*$AF$11,'Work Tables'!$A$6:$A$15,'Work Tables'!$C$6:$C$31),$AF$5)</f>
        <v>7</v>
      </c>
      <c r="AB12" s="8"/>
      <c r="AD12" s="46"/>
      <c r="AE12" s="46"/>
      <c r="AF12" s="46"/>
    </row>
    <row r="13" spans="2:31" ht="24" customHeight="1">
      <c r="B13" s="6" t="str">
        <f>$AF$4</f>
        <v>x</v>
      </c>
      <c r="C13" s="50">
        <f ca="1">IF($AF$6=2,LOOKUP(RAND()*$AF$11,'Work Tables'!$A$6:$A$15,'Work Tables'!$C$6:$C$31),$AF$5)</f>
        <v>1</v>
      </c>
      <c r="D13" s="6"/>
      <c r="E13" s="6" t="str">
        <f>$AF$4</f>
        <v>x</v>
      </c>
      <c r="F13" s="50">
        <f ca="1">IF($AF$6=2,LOOKUP(RAND()*$AF$11,'Work Tables'!$A$6:$A$15,'Work Tables'!$C$6:$C$31),$AF$5)</f>
        <v>5</v>
      </c>
      <c r="G13" s="6"/>
      <c r="H13" s="6" t="str">
        <f>$AF$4</f>
        <v>x</v>
      </c>
      <c r="I13" s="50">
        <f ca="1">IF($AF$6=2,LOOKUP(RAND()*$AF$11,'Work Tables'!$A$6:$A$15,'Work Tables'!$C$6:$C$31),$AF$5)</f>
        <v>6</v>
      </c>
      <c r="J13" s="6"/>
      <c r="K13" s="6" t="str">
        <f>$AF$4</f>
        <v>x</v>
      </c>
      <c r="L13" s="50">
        <f ca="1">IF($AF$6=2,LOOKUP(RAND()*$AF$11,'Work Tables'!$A$6:$A$15,'Work Tables'!$C$6:$C$31),$AF$5)</f>
        <v>1</v>
      </c>
      <c r="N13" s="6" t="str">
        <f>$AF$4</f>
        <v>x</v>
      </c>
      <c r="O13" s="50">
        <f ca="1">IF($AF$6=2,LOOKUP(RAND()*$AF$11,'Work Tables'!$A$6:$A$15,'Work Tables'!$C$6:$C$31),$AF$5)</f>
        <v>6</v>
      </c>
      <c r="Q13" s="6" t="str">
        <f>$AF$4</f>
        <v>x</v>
      </c>
      <c r="R13" s="50">
        <f ca="1">IF($AF$6=2,LOOKUP(RAND()*$AF$11,'Work Tables'!$A$6:$A$15,'Work Tables'!$C$6:$C$31),$AF$5)</f>
        <v>3</v>
      </c>
      <c r="T13" s="6" t="str">
        <f>$AF$4</f>
        <v>x</v>
      </c>
      <c r="U13" s="50">
        <f ca="1">IF($AF$6=2,LOOKUP(RAND()*$AF$11,'Work Tables'!$A$6:$A$15,'Work Tables'!$C$6:$C$31),$AF$5)</f>
        <v>0</v>
      </c>
      <c r="W13" s="6" t="str">
        <f>$AF$4</f>
        <v>x</v>
      </c>
      <c r="X13" s="50">
        <f ca="1">IF($AF$6=2,LOOKUP(RAND()*$AF$11,'Work Tables'!$A$6:$A$15,'Work Tables'!$C$6:$C$31),$AF$5)</f>
        <v>4</v>
      </c>
      <c r="Z13" s="6" t="str">
        <f>$AF$4</f>
        <v>x</v>
      </c>
      <c r="AA13" s="50">
        <f ca="1">IF($AF$6=2,LOOKUP(RAND()*$AF$11,'Work Tables'!$A$6:$A$15,'Work Tables'!$C$6:$C$31),$AF$5)</f>
        <v>4</v>
      </c>
      <c r="AE13" s="35"/>
    </row>
    <row r="14" spans="2:32" ht="69.75" customHeight="1">
      <c r="B14" s="144" t="str">
        <f>IF($AF$2="Y",C12*C13," ")</f>
        <v> </v>
      </c>
      <c r="C14" s="145"/>
      <c r="D14" s="6"/>
      <c r="E14" s="144" t="str">
        <f>IF($AF$2="Y",F12*F13," ")</f>
        <v> </v>
      </c>
      <c r="F14" s="145"/>
      <c r="G14" s="6"/>
      <c r="H14" s="144" t="str">
        <f>IF($AF$2="Y",I12*I13," ")</f>
        <v> </v>
      </c>
      <c r="I14" s="145"/>
      <c r="K14" s="144" t="str">
        <f>IF($AF$2="Y",L12*L13," ")</f>
        <v> </v>
      </c>
      <c r="L14" s="145"/>
      <c r="N14" s="144" t="str">
        <f>IF($AF$2="Y",O12*O13," ")</f>
        <v> </v>
      </c>
      <c r="O14" s="145"/>
      <c r="Q14" s="144" t="str">
        <f>IF($AF$2="Y",R12*R13," ")</f>
        <v> </v>
      </c>
      <c r="R14" s="145"/>
      <c r="T14" s="144" t="str">
        <f>IF($AF$2="Y",U12*U13," ")</f>
        <v> </v>
      </c>
      <c r="U14" s="145"/>
      <c r="W14" s="144" t="str">
        <f>IF($AF$2="Y",X12*X13," ")</f>
        <v> </v>
      </c>
      <c r="X14" s="145"/>
      <c r="Z14" s="144" t="str">
        <f>IF($AF$2="Y",AA12*AA13," ")</f>
        <v> </v>
      </c>
      <c r="AA14" s="145"/>
      <c r="AD14" s="30" t="s">
        <v>22</v>
      </c>
      <c r="AE14" s="37" t="s">
        <v>7</v>
      </c>
      <c r="AF14" s="38"/>
    </row>
    <row r="15" spans="2:32" ht="36" customHeight="1">
      <c r="B15" s="7"/>
      <c r="C15" s="7">
        <f ca="1">IF($AF$6=1,LOOKUP(RAND()*$AF$11,'Work Tables'!$A$6:$A$15,'Work Tables'!$C$6:$C$31),$AF$5)</f>
        <v>7</v>
      </c>
      <c r="D15" s="7"/>
      <c r="E15" s="7"/>
      <c r="F15" s="7">
        <f ca="1">IF($AF$6=1,LOOKUP(RAND()*$AF$11,'Work Tables'!$A$6:$A$15,'Work Tables'!$C$6:$C$31),$AF$5)</f>
        <v>7</v>
      </c>
      <c r="G15" s="7"/>
      <c r="H15" s="7"/>
      <c r="I15" s="7">
        <f ca="1">IF($AF$6=1,LOOKUP(RAND()*$AF$11,'Work Tables'!$A$6:$A$15,'Work Tables'!$C$6:$C$31),$AF$5)</f>
        <v>7</v>
      </c>
      <c r="J15" s="7"/>
      <c r="K15" s="7"/>
      <c r="L15" s="7">
        <f ca="1">IF($AF$6=1,LOOKUP(RAND()*$AF$11,'Work Tables'!$A$6:$A$15,'Work Tables'!$C$6:$C$31),$AF$5)</f>
        <v>7</v>
      </c>
      <c r="N15" s="7"/>
      <c r="O15" s="7">
        <f ca="1">IF($AF$6=1,LOOKUP(RAND()*$AF$11,'Work Tables'!$A$6:$A$15,'Work Tables'!$C$6:$C$31),$AF$5)</f>
        <v>7</v>
      </c>
      <c r="Q15" s="7"/>
      <c r="R15" s="7">
        <f ca="1">IF($AF$6=1,LOOKUP(RAND()*$AF$11,'Work Tables'!$A$6:$A$15,'Work Tables'!$C$6:$C$31),$AF$5)</f>
        <v>7</v>
      </c>
      <c r="T15" s="7"/>
      <c r="U15" s="7">
        <f ca="1">IF($AF$6=1,LOOKUP(RAND()*$AF$11,'Work Tables'!$A$6:$A$15,'Work Tables'!$C$6:$C$31),$AF$5)</f>
        <v>7</v>
      </c>
      <c r="W15" s="7"/>
      <c r="X15" s="7">
        <f ca="1">IF($AF$6=1,LOOKUP(RAND()*$AF$11,'Work Tables'!$A$6:$A$15,'Work Tables'!$C$6:$C$31),$AF$5)</f>
        <v>7</v>
      </c>
      <c r="Z15" s="7"/>
      <c r="AA15" s="7">
        <f ca="1">IF($AF$6=1,LOOKUP(RAND()*$AF$11,'Work Tables'!$A$6:$A$15,'Work Tables'!$C$6:$C$31),$AF$5)</f>
        <v>7</v>
      </c>
      <c r="AB15" s="8"/>
      <c r="AD15" s="17"/>
      <c r="AE15" s="32"/>
      <c r="AF15" s="39"/>
    </row>
    <row r="16" spans="2:32" ht="24" customHeight="1">
      <c r="B16" s="6" t="str">
        <f>$AF$4</f>
        <v>x</v>
      </c>
      <c r="C16" s="50">
        <f ca="1">IF($AF$6=2,LOOKUP(RAND()*$AF$11,'Work Tables'!$A$6:$A$15,'Work Tables'!$C$6:$C$31),$AF$5)</f>
        <v>3</v>
      </c>
      <c r="D16" s="6"/>
      <c r="E16" s="6" t="str">
        <f>$AF$4</f>
        <v>x</v>
      </c>
      <c r="F16" s="50">
        <f ca="1">IF($AF$6=2,LOOKUP(RAND()*$AF$11,'Work Tables'!$A$6:$A$15,'Work Tables'!$C$6:$C$31),$AF$5)</f>
        <v>0</v>
      </c>
      <c r="G16" s="6"/>
      <c r="H16" s="6" t="str">
        <f>$AF$4</f>
        <v>x</v>
      </c>
      <c r="I16" s="50">
        <f ca="1">IF($AF$6=2,LOOKUP(RAND()*$AF$11,'Work Tables'!$A$6:$A$15,'Work Tables'!$C$6:$C$31),$AF$5)</f>
        <v>7</v>
      </c>
      <c r="J16" s="6"/>
      <c r="K16" s="6" t="str">
        <f>$AF$4</f>
        <v>x</v>
      </c>
      <c r="L16" s="50">
        <f ca="1">IF($AF$6=2,LOOKUP(RAND()*$AF$11,'Work Tables'!$A$6:$A$15,'Work Tables'!$C$6:$C$31),$AF$5)</f>
        <v>4</v>
      </c>
      <c r="N16" s="6" t="str">
        <f>$AF$4</f>
        <v>x</v>
      </c>
      <c r="O16" s="50">
        <f ca="1">IF($AF$6=2,LOOKUP(RAND()*$AF$11,'Work Tables'!$A$6:$A$15,'Work Tables'!$C$6:$C$31),$AF$5)</f>
        <v>2</v>
      </c>
      <c r="Q16" s="6" t="str">
        <f>$AF$4</f>
        <v>x</v>
      </c>
      <c r="R16" s="50">
        <f ca="1">IF($AF$6=2,LOOKUP(RAND()*$AF$11,'Work Tables'!$A$6:$A$15,'Work Tables'!$C$6:$C$31),$AF$5)</f>
        <v>1</v>
      </c>
      <c r="T16" s="6" t="str">
        <f>$AF$4</f>
        <v>x</v>
      </c>
      <c r="U16" s="50">
        <f ca="1">IF($AF$6=2,LOOKUP(RAND()*$AF$11,'Work Tables'!$A$6:$A$15,'Work Tables'!$C$6:$C$31),$AF$5)</f>
        <v>4</v>
      </c>
      <c r="W16" s="6" t="str">
        <f>$AF$4</f>
        <v>x</v>
      </c>
      <c r="X16" s="50">
        <f ca="1">IF($AF$6=2,LOOKUP(RAND()*$AF$11,'Work Tables'!$A$6:$A$15,'Work Tables'!$C$6:$C$31),$AF$5)</f>
        <v>8</v>
      </c>
      <c r="Z16" s="6" t="str">
        <f>$AF$4</f>
        <v>x</v>
      </c>
      <c r="AA16" s="50">
        <f ca="1">IF($AF$6=2,LOOKUP(RAND()*$AF$11,'Work Tables'!$A$6:$A$15,'Work Tables'!$C$6:$C$31),$AF$5)</f>
        <v>2</v>
      </c>
      <c r="AD16" s="17"/>
      <c r="AE16" s="32"/>
      <c r="AF16" s="39"/>
    </row>
    <row r="17" spans="2:27" ht="69.75" customHeight="1">
      <c r="B17" s="144" t="str">
        <f>IF($AF$2="Y",C15*C16," ")</f>
        <v> </v>
      </c>
      <c r="C17" s="145"/>
      <c r="D17" s="6"/>
      <c r="E17" s="144" t="str">
        <f>IF($AF$2="Y",F15*F16," ")</f>
        <v> </v>
      </c>
      <c r="F17" s="145"/>
      <c r="G17" s="6"/>
      <c r="H17" s="144" t="str">
        <f>IF($AF$2="Y",I15*I16," ")</f>
        <v> </v>
      </c>
      <c r="I17" s="145"/>
      <c r="K17" s="144" t="str">
        <f>IF($AF$2="Y",L15*L16," ")</f>
        <v> </v>
      </c>
      <c r="L17" s="145"/>
      <c r="N17" s="144" t="str">
        <f>IF($AF$2="Y",O15*O16," ")</f>
        <v> </v>
      </c>
      <c r="O17" s="145"/>
      <c r="Q17" s="144" t="str">
        <f>IF($AF$2="Y",R15*R16," ")</f>
        <v> </v>
      </c>
      <c r="R17" s="145"/>
      <c r="T17" s="144" t="str">
        <f>IF($AF$2="Y",U15*U16," ")</f>
        <v> </v>
      </c>
      <c r="U17" s="145"/>
      <c r="W17" s="144" t="str">
        <f>IF($AF$2="Y",X15*X16," ")</f>
        <v> </v>
      </c>
      <c r="X17" s="145"/>
      <c r="Z17" s="144" t="str">
        <f>IF($AF$2="Y",AA15*AA16," ")</f>
        <v> </v>
      </c>
      <c r="AA17" s="145"/>
    </row>
    <row r="18" spans="2:28" ht="69.75" customHeight="1">
      <c r="B18" s="150" t="s">
        <v>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 t="s">
        <v>12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</row>
    <row r="19" spans="2:28" ht="36" customHeight="1">
      <c r="B19" s="7"/>
      <c r="C19" s="7">
        <f>C3</f>
        <v>7</v>
      </c>
      <c r="D19" s="49"/>
      <c r="E19" s="7"/>
      <c r="F19" s="7">
        <f>F3</f>
        <v>7</v>
      </c>
      <c r="G19" s="49"/>
      <c r="H19" s="7"/>
      <c r="I19" s="7">
        <f>I3</f>
        <v>7</v>
      </c>
      <c r="J19" s="49"/>
      <c r="K19" s="7"/>
      <c r="L19" s="7">
        <f>L3</f>
        <v>7</v>
      </c>
      <c r="N19" s="7"/>
      <c r="O19" s="7">
        <f>O3</f>
        <v>7</v>
      </c>
      <c r="Q19" s="7"/>
      <c r="R19" s="7">
        <f>R3</f>
        <v>7</v>
      </c>
      <c r="T19" s="7"/>
      <c r="U19" s="7">
        <f>U3</f>
        <v>7</v>
      </c>
      <c r="W19" s="7"/>
      <c r="X19" s="7">
        <f>X3</f>
        <v>7</v>
      </c>
      <c r="Z19" s="7"/>
      <c r="AA19" s="7">
        <f>AA3</f>
        <v>7</v>
      </c>
      <c r="AB19" s="19"/>
    </row>
    <row r="20" spans="2:28" ht="24" customHeight="1">
      <c r="B20" s="6" t="str">
        <f>$AF$4</f>
        <v>x</v>
      </c>
      <c r="C20" s="50">
        <f>C4</f>
        <v>9</v>
      </c>
      <c r="D20" s="49"/>
      <c r="E20" s="6" t="str">
        <f>$AF$4</f>
        <v>x</v>
      </c>
      <c r="F20" s="50">
        <f>F4</f>
        <v>7</v>
      </c>
      <c r="G20" s="49"/>
      <c r="H20" s="6" t="str">
        <f>$AF$4</f>
        <v>x</v>
      </c>
      <c r="I20" s="50">
        <f>I4</f>
        <v>1</v>
      </c>
      <c r="J20" s="49"/>
      <c r="K20" s="6" t="str">
        <f>$AF$4</f>
        <v>x</v>
      </c>
      <c r="L20" s="50">
        <f>L4</f>
        <v>5</v>
      </c>
      <c r="N20" s="6" t="str">
        <f>$AF$4</f>
        <v>x</v>
      </c>
      <c r="O20" s="50">
        <f>O4</f>
        <v>8</v>
      </c>
      <c r="Q20" s="6" t="str">
        <f>$AF$4</f>
        <v>x</v>
      </c>
      <c r="R20" s="50">
        <f>R4</f>
        <v>6</v>
      </c>
      <c r="T20" s="6" t="str">
        <f>$AF$4</f>
        <v>x</v>
      </c>
      <c r="U20" s="50">
        <f>U4</f>
        <v>7</v>
      </c>
      <c r="W20" s="6" t="str">
        <f>$AF$4</f>
        <v>x</v>
      </c>
      <c r="X20" s="50">
        <f>X4</f>
        <v>0</v>
      </c>
      <c r="Z20" s="6" t="str">
        <f>$AF$4</f>
        <v>x</v>
      </c>
      <c r="AA20" s="50">
        <f>AA4</f>
        <v>2</v>
      </c>
      <c r="AB20" s="20"/>
    </row>
    <row r="21" spans="2:28" ht="69.75" customHeight="1">
      <c r="B21" s="144">
        <f>C19*C20</f>
        <v>63</v>
      </c>
      <c r="C21" s="145"/>
      <c r="D21" s="49"/>
      <c r="E21" s="144">
        <f>F19*F20</f>
        <v>49</v>
      </c>
      <c r="F21" s="145"/>
      <c r="G21" s="49"/>
      <c r="H21" s="144">
        <f>I19*I20</f>
        <v>7</v>
      </c>
      <c r="I21" s="145"/>
      <c r="J21" s="49"/>
      <c r="K21" s="144">
        <f>L19*L20</f>
        <v>35</v>
      </c>
      <c r="L21" s="145"/>
      <c r="N21" s="144">
        <f>O19*O20</f>
        <v>56</v>
      </c>
      <c r="O21" s="145"/>
      <c r="Q21" s="144">
        <f>R19*R20</f>
        <v>42</v>
      </c>
      <c r="R21" s="145"/>
      <c r="T21" s="144">
        <f>U19*U20</f>
        <v>49</v>
      </c>
      <c r="U21" s="145"/>
      <c r="W21" s="144">
        <f>X19*X20</f>
        <v>0</v>
      </c>
      <c r="X21" s="145"/>
      <c r="Z21" s="144">
        <f>AA19*AA20</f>
        <v>14</v>
      </c>
      <c r="AA21" s="145"/>
      <c r="AB21" s="20"/>
    </row>
    <row r="22" spans="2:28" ht="36" customHeight="1">
      <c r="B22" s="7"/>
      <c r="C22" s="7">
        <f>C6</f>
        <v>7</v>
      </c>
      <c r="D22" s="49"/>
      <c r="E22" s="7"/>
      <c r="F22" s="7">
        <f>F6</f>
        <v>7</v>
      </c>
      <c r="G22" s="49"/>
      <c r="H22" s="7"/>
      <c r="I22" s="7">
        <f>I6</f>
        <v>7</v>
      </c>
      <c r="J22" s="49"/>
      <c r="K22" s="7"/>
      <c r="L22" s="7">
        <f>L6</f>
        <v>7</v>
      </c>
      <c r="N22" s="7"/>
      <c r="O22" s="7">
        <f>O6</f>
        <v>7</v>
      </c>
      <c r="Q22" s="7"/>
      <c r="R22" s="7">
        <f>R6</f>
        <v>7</v>
      </c>
      <c r="T22" s="7"/>
      <c r="U22" s="7">
        <f>U6</f>
        <v>7</v>
      </c>
      <c r="W22" s="7"/>
      <c r="X22" s="7">
        <f>X6</f>
        <v>7</v>
      </c>
      <c r="Z22" s="7"/>
      <c r="AA22" s="7">
        <f>AA6</f>
        <v>7</v>
      </c>
      <c r="AB22" s="19"/>
    </row>
    <row r="23" spans="2:28" ht="24" customHeight="1">
      <c r="B23" s="6" t="str">
        <f>$AF$4</f>
        <v>x</v>
      </c>
      <c r="C23" s="50">
        <f>C7</f>
        <v>9</v>
      </c>
      <c r="D23" s="49"/>
      <c r="E23" s="6" t="str">
        <f>$AF$4</f>
        <v>x</v>
      </c>
      <c r="F23" s="50">
        <f>F7</f>
        <v>7</v>
      </c>
      <c r="G23" s="49"/>
      <c r="H23" s="6" t="str">
        <f>$AF$4</f>
        <v>x</v>
      </c>
      <c r="I23" s="50">
        <f>I7</f>
        <v>1</v>
      </c>
      <c r="J23" s="49"/>
      <c r="K23" s="6" t="str">
        <f>$AF$4</f>
        <v>x</v>
      </c>
      <c r="L23" s="50">
        <f>L7</f>
        <v>0</v>
      </c>
      <c r="N23" s="6" t="str">
        <f>$AF$4</f>
        <v>x</v>
      </c>
      <c r="O23" s="50">
        <f>O7</f>
        <v>6</v>
      </c>
      <c r="Q23" s="6" t="str">
        <f>$AF$4</f>
        <v>x</v>
      </c>
      <c r="R23" s="50">
        <f>R7</f>
        <v>4</v>
      </c>
      <c r="T23" s="6" t="str">
        <f>$AF$4</f>
        <v>x</v>
      </c>
      <c r="U23" s="50">
        <f>U7</f>
        <v>6</v>
      </c>
      <c r="W23" s="6" t="str">
        <f>$AF$4</f>
        <v>x</v>
      </c>
      <c r="X23" s="50">
        <f>X7</f>
        <v>4</v>
      </c>
      <c r="Z23" s="6" t="str">
        <f>$AF$4</f>
        <v>x</v>
      </c>
      <c r="AA23" s="50">
        <f>AA7</f>
        <v>3</v>
      </c>
      <c r="AB23" s="20"/>
    </row>
    <row r="24" spans="2:28" ht="69.75" customHeight="1">
      <c r="B24" s="144">
        <f>C22*C23</f>
        <v>63</v>
      </c>
      <c r="C24" s="145"/>
      <c r="D24" s="49"/>
      <c r="E24" s="144">
        <f>F22*F23</f>
        <v>49</v>
      </c>
      <c r="F24" s="145"/>
      <c r="G24" s="49"/>
      <c r="H24" s="144">
        <f>I22*I23</f>
        <v>7</v>
      </c>
      <c r="I24" s="145"/>
      <c r="J24" s="49"/>
      <c r="K24" s="144">
        <f>L22*L23</f>
        <v>0</v>
      </c>
      <c r="L24" s="145"/>
      <c r="N24" s="144">
        <f>O22*O23</f>
        <v>42</v>
      </c>
      <c r="O24" s="145"/>
      <c r="Q24" s="144">
        <f>R22*R23</f>
        <v>28</v>
      </c>
      <c r="R24" s="145"/>
      <c r="T24" s="144">
        <f>U22*U23</f>
        <v>42</v>
      </c>
      <c r="U24" s="145"/>
      <c r="W24" s="144">
        <f>X22*X23</f>
        <v>28</v>
      </c>
      <c r="X24" s="145"/>
      <c r="Z24" s="144">
        <f>AA22*AA23</f>
        <v>21</v>
      </c>
      <c r="AA24" s="145"/>
      <c r="AB24" s="20"/>
    </row>
    <row r="25" spans="2:28" ht="36" customHeight="1">
      <c r="B25" s="7"/>
      <c r="C25" s="7">
        <f>C9</f>
        <v>7</v>
      </c>
      <c r="D25" s="49"/>
      <c r="E25" s="7"/>
      <c r="F25" s="7">
        <f>F9</f>
        <v>7</v>
      </c>
      <c r="G25" s="49"/>
      <c r="H25" s="7"/>
      <c r="I25" s="7">
        <f>I9</f>
        <v>7</v>
      </c>
      <c r="J25" s="49"/>
      <c r="K25" s="7"/>
      <c r="L25" s="7">
        <f>L9</f>
        <v>7</v>
      </c>
      <c r="N25" s="7"/>
      <c r="O25" s="7">
        <f>O9</f>
        <v>7</v>
      </c>
      <c r="Q25" s="7"/>
      <c r="R25" s="7">
        <f>R9</f>
        <v>7</v>
      </c>
      <c r="T25" s="7"/>
      <c r="U25" s="7">
        <f>U9</f>
        <v>7</v>
      </c>
      <c r="W25" s="7"/>
      <c r="X25" s="7">
        <f>X9</f>
        <v>7</v>
      </c>
      <c r="Z25" s="7"/>
      <c r="AA25" s="7">
        <f>AA9</f>
        <v>7</v>
      </c>
      <c r="AB25" s="20"/>
    </row>
    <row r="26" spans="2:27" ht="24" customHeight="1">
      <c r="B26" s="6" t="str">
        <f>$AF$4</f>
        <v>x</v>
      </c>
      <c r="C26" s="50">
        <f>C10</f>
        <v>9</v>
      </c>
      <c r="D26" s="49"/>
      <c r="E26" s="6" t="str">
        <f>$AF$4</f>
        <v>x</v>
      </c>
      <c r="F26" s="50">
        <f>F10</f>
        <v>1</v>
      </c>
      <c r="G26" s="49"/>
      <c r="H26" s="6" t="str">
        <f>$AF$4</f>
        <v>x</v>
      </c>
      <c r="I26" s="50">
        <f>I10</f>
        <v>1</v>
      </c>
      <c r="J26" s="49"/>
      <c r="K26" s="6" t="str">
        <f>$AF$4</f>
        <v>x</v>
      </c>
      <c r="L26" s="50">
        <f>L10</f>
        <v>3</v>
      </c>
      <c r="N26" s="6" t="str">
        <f>$AF$4</f>
        <v>x</v>
      </c>
      <c r="O26" s="50">
        <f>O10</f>
        <v>6</v>
      </c>
      <c r="Q26" s="6" t="str">
        <f>$AF$4</f>
        <v>x</v>
      </c>
      <c r="R26" s="50">
        <f>R10</f>
        <v>5</v>
      </c>
      <c r="T26" s="6" t="str">
        <f>$AF$4</f>
        <v>x</v>
      </c>
      <c r="U26" s="50">
        <f>U10</f>
        <v>2</v>
      </c>
      <c r="W26" s="6" t="str">
        <f>$AF$4</f>
        <v>x</v>
      </c>
      <c r="X26" s="50">
        <f>X10</f>
        <v>2</v>
      </c>
      <c r="Z26" s="6" t="str">
        <f>$AF$4</f>
        <v>x</v>
      </c>
      <c r="AA26" s="50">
        <f>AA10</f>
        <v>8</v>
      </c>
    </row>
    <row r="27" spans="2:27" ht="69.75" customHeight="1">
      <c r="B27" s="144">
        <f>C25*C26</f>
        <v>63</v>
      </c>
      <c r="C27" s="145"/>
      <c r="D27" s="49"/>
      <c r="E27" s="144">
        <f>F25*F26</f>
        <v>7</v>
      </c>
      <c r="F27" s="145"/>
      <c r="G27" s="49"/>
      <c r="H27" s="144">
        <f>I25*I26</f>
        <v>7</v>
      </c>
      <c r="I27" s="145"/>
      <c r="J27" s="49"/>
      <c r="K27" s="144">
        <f>L25*L26</f>
        <v>21</v>
      </c>
      <c r="L27" s="145"/>
      <c r="N27" s="144">
        <f>O25*O26</f>
        <v>42</v>
      </c>
      <c r="O27" s="145"/>
      <c r="Q27" s="144">
        <f>R25*R26</f>
        <v>35</v>
      </c>
      <c r="R27" s="145"/>
      <c r="T27" s="144">
        <f>U25*U26</f>
        <v>14</v>
      </c>
      <c r="U27" s="145"/>
      <c r="W27" s="144">
        <f>X25*X26</f>
        <v>14</v>
      </c>
      <c r="X27" s="145"/>
      <c r="Z27" s="144">
        <f>AA25*AA26</f>
        <v>56</v>
      </c>
      <c r="AA27" s="145"/>
    </row>
    <row r="28" spans="2:27" ht="36" customHeight="1">
      <c r="B28" s="7"/>
      <c r="C28" s="7">
        <f>C12</f>
        <v>7</v>
      </c>
      <c r="D28" s="49"/>
      <c r="E28" s="7"/>
      <c r="F28" s="7">
        <f>F12</f>
        <v>7</v>
      </c>
      <c r="G28" s="49"/>
      <c r="H28" s="7"/>
      <c r="I28" s="7">
        <f>I12</f>
        <v>7</v>
      </c>
      <c r="J28" s="49"/>
      <c r="K28" s="7"/>
      <c r="L28" s="7">
        <f>L12</f>
        <v>7</v>
      </c>
      <c r="N28" s="7"/>
      <c r="O28" s="7">
        <f>O12</f>
        <v>7</v>
      </c>
      <c r="Q28" s="7"/>
      <c r="R28" s="7">
        <f>R12</f>
        <v>7</v>
      </c>
      <c r="T28" s="7"/>
      <c r="U28" s="7">
        <f>U12</f>
        <v>7</v>
      </c>
      <c r="W28" s="7"/>
      <c r="X28" s="7">
        <f>X12</f>
        <v>7</v>
      </c>
      <c r="Z28" s="7"/>
      <c r="AA28" s="7">
        <f>AA12</f>
        <v>7</v>
      </c>
    </row>
    <row r="29" spans="2:27" ht="24" customHeight="1">
      <c r="B29" s="6" t="str">
        <f>$AF$4</f>
        <v>x</v>
      </c>
      <c r="C29" s="50">
        <f>C13</f>
        <v>1</v>
      </c>
      <c r="D29" s="49"/>
      <c r="E29" s="6" t="str">
        <f>$AF$4</f>
        <v>x</v>
      </c>
      <c r="F29" s="50">
        <f>F13</f>
        <v>5</v>
      </c>
      <c r="G29" s="49"/>
      <c r="H29" s="6" t="str">
        <f>$AF$4</f>
        <v>x</v>
      </c>
      <c r="I29" s="50">
        <f>I13</f>
        <v>6</v>
      </c>
      <c r="J29" s="49"/>
      <c r="K29" s="6" t="str">
        <f>$AF$4</f>
        <v>x</v>
      </c>
      <c r="L29" s="50">
        <f>L13</f>
        <v>1</v>
      </c>
      <c r="N29" s="6" t="str">
        <f>$AF$4</f>
        <v>x</v>
      </c>
      <c r="O29" s="50">
        <f>O13</f>
        <v>6</v>
      </c>
      <c r="Q29" s="6" t="str">
        <f>$AF$4</f>
        <v>x</v>
      </c>
      <c r="R29" s="50">
        <f>R13</f>
        <v>3</v>
      </c>
      <c r="T29" s="6" t="str">
        <f>$AF$4</f>
        <v>x</v>
      </c>
      <c r="U29" s="50">
        <f>U13</f>
        <v>0</v>
      </c>
      <c r="W29" s="6" t="str">
        <f>$AF$4</f>
        <v>x</v>
      </c>
      <c r="X29" s="50">
        <f>X13</f>
        <v>4</v>
      </c>
      <c r="Z29" s="6" t="str">
        <f>$AF$4</f>
        <v>x</v>
      </c>
      <c r="AA29" s="50">
        <f>AA13</f>
        <v>4</v>
      </c>
    </row>
    <row r="30" spans="2:27" ht="69.75" customHeight="1">
      <c r="B30" s="144">
        <f>C28*C29</f>
        <v>7</v>
      </c>
      <c r="C30" s="145"/>
      <c r="D30" s="49"/>
      <c r="E30" s="144">
        <f>F28*F29</f>
        <v>35</v>
      </c>
      <c r="F30" s="145"/>
      <c r="G30" s="49"/>
      <c r="H30" s="144">
        <f>I28*I29</f>
        <v>42</v>
      </c>
      <c r="I30" s="145"/>
      <c r="J30" s="49"/>
      <c r="K30" s="144">
        <f>L28*L29</f>
        <v>7</v>
      </c>
      <c r="L30" s="145"/>
      <c r="N30" s="144">
        <f>O28*O29</f>
        <v>42</v>
      </c>
      <c r="O30" s="145"/>
      <c r="Q30" s="144">
        <f>R28*R29</f>
        <v>21</v>
      </c>
      <c r="R30" s="145"/>
      <c r="T30" s="144">
        <f>U28*U29</f>
        <v>0</v>
      </c>
      <c r="U30" s="145"/>
      <c r="W30" s="144">
        <f>X28*X29</f>
        <v>28</v>
      </c>
      <c r="X30" s="145"/>
      <c r="Z30" s="144">
        <f>AA28*AA29</f>
        <v>28</v>
      </c>
      <c r="AA30" s="145"/>
    </row>
    <row r="31" spans="2:27" ht="36" customHeight="1">
      <c r="B31" s="7"/>
      <c r="C31" s="7">
        <f>C15</f>
        <v>7</v>
      </c>
      <c r="D31" s="49"/>
      <c r="E31" s="7"/>
      <c r="F31" s="7">
        <f>F15</f>
        <v>7</v>
      </c>
      <c r="G31" s="49"/>
      <c r="H31" s="7"/>
      <c r="I31" s="7">
        <f>I15</f>
        <v>7</v>
      </c>
      <c r="J31" s="49"/>
      <c r="K31" s="7"/>
      <c r="L31" s="7">
        <f>L15</f>
        <v>7</v>
      </c>
      <c r="N31" s="7"/>
      <c r="O31" s="7">
        <f>O15</f>
        <v>7</v>
      </c>
      <c r="Q31" s="7"/>
      <c r="R31" s="7">
        <f>R15</f>
        <v>7</v>
      </c>
      <c r="T31" s="7"/>
      <c r="U31" s="7">
        <f>U15</f>
        <v>7</v>
      </c>
      <c r="W31" s="7"/>
      <c r="X31" s="7">
        <f>X15</f>
        <v>7</v>
      </c>
      <c r="Z31" s="7"/>
      <c r="AA31" s="7">
        <f>AA15</f>
        <v>7</v>
      </c>
    </row>
    <row r="32" spans="2:27" ht="24" customHeight="1">
      <c r="B32" s="6" t="str">
        <f>$AF$4</f>
        <v>x</v>
      </c>
      <c r="C32" s="50">
        <f>C16</f>
        <v>3</v>
      </c>
      <c r="D32" s="49"/>
      <c r="E32" s="6" t="str">
        <f>$AF$4</f>
        <v>x</v>
      </c>
      <c r="F32" s="50">
        <f>F16</f>
        <v>0</v>
      </c>
      <c r="G32" s="49"/>
      <c r="H32" s="6" t="str">
        <f>$AF$4</f>
        <v>x</v>
      </c>
      <c r="I32" s="50">
        <f>I16</f>
        <v>7</v>
      </c>
      <c r="J32" s="49"/>
      <c r="K32" s="6" t="str">
        <f>$AF$4</f>
        <v>x</v>
      </c>
      <c r="L32" s="50">
        <f>L16</f>
        <v>4</v>
      </c>
      <c r="N32" s="6" t="str">
        <f>$AF$4</f>
        <v>x</v>
      </c>
      <c r="O32" s="50">
        <f>O16</f>
        <v>2</v>
      </c>
      <c r="Q32" s="6" t="str">
        <f>$AF$4</f>
        <v>x</v>
      </c>
      <c r="R32" s="50">
        <f>R16</f>
        <v>1</v>
      </c>
      <c r="T32" s="6" t="str">
        <f>$AF$4</f>
        <v>x</v>
      </c>
      <c r="U32" s="50">
        <f>U16</f>
        <v>4</v>
      </c>
      <c r="W32" s="6" t="str">
        <f>$AF$4</f>
        <v>x</v>
      </c>
      <c r="X32" s="50">
        <f>X16</f>
        <v>8</v>
      </c>
      <c r="Z32" s="6" t="str">
        <f>$AF$4</f>
        <v>x</v>
      </c>
      <c r="AA32" s="50">
        <f>AA16</f>
        <v>2</v>
      </c>
    </row>
    <row r="33" spans="2:27" ht="69.75" customHeight="1">
      <c r="B33" s="144">
        <f>C31*C32</f>
        <v>21</v>
      </c>
      <c r="C33" s="145"/>
      <c r="D33" s="49"/>
      <c r="E33" s="144">
        <f>F31*F32</f>
        <v>0</v>
      </c>
      <c r="F33" s="145"/>
      <c r="G33" s="49"/>
      <c r="H33" s="144">
        <f>I31*I32</f>
        <v>49</v>
      </c>
      <c r="I33" s="145"/>
      <c r="J33" s="49"/>
      <c r="K33" s="144">
        <f>L31*L32</f>
        <v>28</v>
      </c>
      <c r="L33" s="145"/>
      <c r="N33" s="144">
        <f>O31*O32</f>
        <v>14</v>
      </c>
      <c r="O33" s="145"/>
      <c r="Q33" s="144">
        <f>R31*R32</f>
        <v>7</v>
      </c>
      <c r="R33" s="145"/>
      <c r="T33" s="144">
        <f>U31*U32</f>
        <v>28</v>
      </c>
      <c r="U33" s="145"/>
      <c r="W33" s="144">
        <f>X31*X32</f>
        <v>56</v>
      </c>
      <c r="X33" s="145"/>
      <c r="Z33" s="144">
        <f>AA31*AA32</f>
        <v>14</v>
      </c>
      <c r="AA33" s="145"/>
    </row>
  </sheetData>
  <sheetProtection sheet="1" objects="1" scenarios="1" selectLockedCells="1"/>
  <mergeCells count="96">
    <mergeCell ref="Z33:AA33"/>
    <mergeCell ref="N33:O33"/>
    <mergeCell ref="Q33:R33"/>
    <mergeCell ref="T33:U33"/>
    <mergeCell ref="W33:X33"/>
    <mergeCell ref="B33:C33"/>
    <mergeCell ref="E33:F33"/>
    <mergeCell ref="H33:I33"/>
    <mergeCell ref="K33:L33"/>
    <mergeCell ref="Z27:AA27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N27:O27"/>
    <mergeCell ref="Q27:R27"/>
    <mergeCell ref="T27:U27"/>
    <mergeCell ref="W27:X27"/>
    <mergeCell ref="B27:C27"/>
    <mergeCell ref="E27:F27"/>
    <mergeCell ref="H27:I27"/>
    <mergeCell ref="K27:L27"/>
    <mergeCell ref="AF6:AF8"/>
    <mergeCell ref="Z21:AA21"/>
    <mergeCell ref="N21:O21"/>
    <mergeCell ref="Q21:R21"/>
    <mergeCell ref="T21:U21"/>
    <mergeCell ref="W21:X21"/>
    <mergeCell ref="Z24:AA24"/>
    <mergeCell ref="AE6:AE8"/>
    <mergeCell ref="Z8:AA8"/>
    <mergeCell ref="Z11:AA11"/>
    <mergeCell ref="Z14:AA14"/>
    <mergeCell ref="Z17:AA17"/>
    <mergeCell ref="P18:AB18"/>
    <mergeCell ref="N24:O24"/>
    <mergeCell ref="Q24:R24"/>
    <mergeCell ref="T24:U24"/>
    <mergeCell ref="W24:X24"/>
    <mergeCell ref="B24:C24"/>
    <mergeCell ref="E24:F24"/>
    <mergeCell ref="H24:I24"/>
    <mergeCell ref="K24:L24"/>
    <mergeCell ref="H21:I21"/>
    <mergeCell ref="K21:L21"/>
    <mergeCell ref="N17:O17"/>
    <mergeCell ref="Q17:R17"/>
    <mergeCell ref="B18:O18"/>
    <mergeCell ref="B21:C21"/>
    <mergeCell ref="E21:F21"/>
    <mergeCell ref="T17:U17"/>
    <mergeCell ref="W17:X17"/>
    <mergeCell ref="B17:C17"/>
    <mergeCell ref="E17:F17"/>
    <mergeCell ref="H17:I17"/>
    <mergeCell ref="K17:L17"/>
    <mergeCell ref="N14:O14"/>
    <mergeCell ref="Q14:R14"/>
    <mergeCell ref="T14:U14"/>
    <mergeCell ref="W14:X14"/>
    <mergeCell ref="B14:C14"/>
    <mergeCell ref="E14:F14"/>
    <mergeCell ref="H14:I14"/>
    <mergeCell ref="K14:L14"/>
    <mergeCell ref="N11:O11"/>
    <mergeCell ref="Q11:R11"/>
    <mergeCell ref="T11:U11"/>
    <mergeCell ref="W11:X11"/>
    <mergeCell ref="K5:L5"/>
    <mergeCell ref="B11:C11"/>
    <mergeCell ref="E11:F11"/>
    <mergeCell ref="H11:I11"/>
    <mergeCell ref="K11:L11"/>
    <mergeCell ref="B8:C8"/>
    <mergeCell ref="E8:F8"/>
    <mergeCell ref="H8:I8"/>
    <mergeCell ref="K8:L8"/>
    <mergeCell ref="N8:O8"/>
    <mergeCell ref="Q8:R8"/>
    <mergeCell ref="T8:U8"/>
    <mergeCell ref="W8:X8"/>
    <mergeCell ref="Z5:AA5"/>
    <mergeCell ref="B2:O2"/>
    <mergeCell ref="P2:AB2"/>
    <mergeCell ref="N5:O5"/>
    <mergeCell ref="Q5:R5"/>
    <mergeCell ref="T5:U5"/>
    <mergeCell ref="B5:C5"/>
    <mergeCell ref="E5:F5"/>
    <mergeCell ref="H5:I5"/>
    <mergeCell ref="W5:X5"/>
  </mergeCells>
  <printOptions/>
  <pageMargins left="0.28" right="0.37" top="0.25" bottom="0.3" header="0.5" footer="0.4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L27"/>
  <sheetViews>
    <sheetView workbookViewId="0" topLeftCell="A1">
      <selection activeCell="H3" sqref="H3"/>
    </sheetView>
  </sheetViews>
  <sheetFormatPr defaultColWidth="9.140625" defaultRowHeight="69.75" customHeight="1"/>
  <cols>
    <col min="1" max="1" width="34.8515625" style="14" customWidth="1"/>
    <col min="2" max="2" width="15.00390625" style="14" customWidth="1"/>
    <col min="3" max="3" width="14.140625" style="22" customWidth="1"/>
    <col min="4" max="4" width="19.140625" style="22" customWidth="1"/>
    <col min="5" max="5" width="8.8515625" style="14" customWidth="1"/>
    <col min="6" max="6" width="7.8515625" style="14" customWidth="1"/>
    <col min="7" max="7" width="20.7109375" style="14" customWidth="1"/>
    <col min="8" max="8" width="10.00390625" style="24" customWidth="1"/>
    <col min="9" max="10" width="9.140625" style="14" customWidth="1"/>
    <col min="11" max="11" width="16.421875" style="14" customWidth="1"/>
    <col min="12" max="12" width="9.140625" style="14" customWidth="1"/>
  </cols>
  <sheetData>
    <row r="1" spans="3:9" s="14" customFormat="1" ht="21" customHeight="1">
      <c r="C1" s="23"/>
      <c r="D1" s="23"/>
      <c r="H1" s="44" t="s">
        <v>13</v>
      </c>
      <c r="I1" s="45">
        <f>D3*D4</f>
        <v>40</v>
      </c>
    </row>
    <row r="2" spans="3:8" s="14" customFormat="1" ht="24" customHeight="1">
      <c r="C2" s="23"/>
      <c r="D2" s="23"/>
      <c r="H2" s="24"/>
    </row>
    <row r="3" spans="1:12" s="8" customFormat="1" ht="109.5" customHeight="1">
      <c r="A3" s="13"/>
      <c r="B3" s="13"/>
      <c r="C3" s="40"/>
      <c r="D3" s="68">
        <f ca="1">IF($H$4=1,LOOKUP(RAND()*$H$11,'Work Tables'!$A$6:$A$15,'Work Tables'!$C$6:$C$31),$H$3)</f>
        <v>8</v>
      </c>
      <c r="E3" s="13"/>
      <c r="F3" s="30" t="s">
        <v>0</v>
      </c>
      <c r="G3" s="31" t="s">
        <v>9</v>
      </c>
      <c r="H3" s="94">
        <v>5</v>
      </c>
      <c r="I3" s="13"/>
      <c r="J3" s="13"/>
      <c r="K3" s="13"/>
      <c r="L3" s="13" t="e">
        <f>IF(#REF!="+",L4,L5)</f>
        <v>#REF!</v>
      </c>
    </row>
    <row r="4" spans="3:12" ht="81" customHeight="1">
      <c r="C4" s="69" t="s">
        <v>31</v>
      </c>
      <c r="D4" s="70">
        <f ca="1">IF($H$4=2,LOOKUP(RAND()*$H$11,'Work Tables'!$A$6:$A$15,'Work Tables'!$C$6:$C$31),$H$3)</f>
        <v>5</v>
      </c>
      <c r="F4" s="17" t="s">
        <v>1</v>
      </c>
      <c r="G4" s="165" t="s">
        <v>35</v>
      </c>
      <c r="H4" s="94">
        <v>1</v>
      </c>
      <c r="L4" s="80">
        <f>D3+D4</f>
        <v>13</v>
      </c>
    </row>
    <row r="5" spans="1:12" ht="117" customHeight="1">
      <c r="A5" s="79" t="s">
        <v>26</v>
      </c>
      <c r="B5" s="87" t="s">
        <v>36</v>
      </c>
      <c r="C5" s="168">
        <f>IF(B5="Y",I1,"")</f>
      </c>
      <c r="D5" s="169"/>
      <c r="G5" s="165"/>
      <c r="H5" s="101"/>
      <c r="L5" s="14">
        <f>D3*D4</f>
        <v>40</v>
      </c>
    </row>
    <row r="6" spans="3:8" s="14" customFormat="1" ht="36" customHeight="1">
      <c r="C6" s="25"/>
      <c r="D6" s="25"/>
      <c r="F6" s="167" t="s">
        <v>44</v>
      </c>
      <c r="G6" s="167"/>
      <c r="H6" s="101"/>
    </row>
    <row r="7" spans="3:6" s="14" customFormat="1" ht="24" customHeight="1">
      <c r="C7" s="166" t="s">
        <v>10</v>
      </c>
      <c r="D7" s="166"/>
      <c r="F7" s="17"/>
    </row>
    <row r="8" spans="3:7" ht="23.25" customHeight="1">
      <c r="C8" s="166"/>
      <c r="D8" s="166"/>
      <c r="F8" s="17"/>
      <c r="G8" s="31"/>
    </row>
    <row r="9" spans="3:8" ht="36" customHeight="1">
      <c r="C9" s="25"/>
      <c r="D9" s="25"/>
      <c r="F9" s="30" t="s">
        <v>6</v>
      </c>
      <c r="G9" s="37" t="s">
        <v>7</v>
      </c>
      <c r="H9" s="38"/>
    </row>
    <row r="10" spans="3:8" ht="24" customHeight="1">
      <c r="C10" s="26"/>
      <c r="D10" s="26"/>
      <c r="F10" s="30"/>
      <c r="G10" s="31"/>
      <c r="H10" s="34"/>
    </row>
    <row r="11" spans="3:8" ht="69.75" customHeight="1">
      <c r="C11" s="156"/>
      <c r="D11" s="156"/>
      <c r="F11" s="153"/>
      <c r="G11" s="32" t="s">
        <v>28</v>
      </c>
      <c r="H11" s="47">
        <v>10</v>
      </c>
    </row>
    <row r="12" spans="3:8" ht="36" customHeight="1">
      <c r="C12" s="25"/>
      <c r="D12" s="25"/>
      <c r="F12" s="153"/>
      <c r="G12" s="32"/>
      <c r="H12" s="47"/>
    </row>
    <row r="13" spans="3:8" ht="24" customHeight="1">
      <c r="C13" s="26"/>
      <c r="D13" s="26"/>
      <c r="G13" s="35"/>
      <c r="H13" s="36"/>
    </row>
    <row r="14" spans="3:8" ht="69.75" customHeight="1">
      <c r="C14" s="156"/>
      <c r="D14" s="156"/>
      <c r="F14" s="30"/>
      <c r="G14" s="37"/>
      <c r="H14" s="38"/>
    </row>
    <row r="15" spans="3:8" ht="36" customHeight="1">
      <c r="C15" s="25"/>
      <c r="D15" s="25"/>
      <c r="F15" s="17"/>
      <c r="G15" s="32"/>
      <c r="H15" s="39"/>
    </row>
    <row r="16" spans="3:8" ht="24" customHeight="1">
      <c r="C16" s="26"/>
      <c r="D16" s="26"/>
      <c r="F16" s="17"/>
      <c r="G16" s="32"/>
      <c r="H16" s="39"/>
    </row>
    <row r="17" spans="3:4" ht="69.75" customHeight="1">
      <c r="C17" s="156"/>
      <c r="D17" s="156"/>
    </row>
    <row r="18" spans="3:4" ht="36" customHeight="1">
      <c r="C18" s="25"/>
      <c r="D18" s="25"/>
    </row>
    <row r="19" spans="3:4" ht="24" customHeight="1">
      <c r="C19" s="26"/>
      <c r="D19" s="26"/>
    </row>
    <row r="20" spans="3:4" ht="69.75" customHeight="1">
      <c r="C20" s="156"/>
      <c r="D20" s="156"/>
    </row>
    <row r="21" spans="3:4" ht="36" customHeight="1">
      <c r="C21" s="25"/>
      <c r="D21" s="25"/>
    </row>
    <row r="22" spans="3:4" ht="24" customHeight="1">
      <c r="C22" s="26"/>
      <c r="D22" s="26"/>
    </row>
    <row r="23" spans="3:4" ht="69.75" customHeight="1">
      <c r="C23" s="156"/>
      <c r="D23" s="156"/>
    </row>
    <row r="24" spans="3:4" ht="36" customHeight="1">
      <c r="C24" s="16"/>
      <c r="D24" s="16"/>
    </row>
    <row r="25" spans="3:4" ht="24" customHeight="1">
      <c r="C25" s="11"/>
      <c r="D25" s="11"/>
    </row>
    <row r="26" spans="3:4" ht="69.75" customHeight="1">
      <c r="C26" s="155"/>
      <c r="D26" s="155"/>
    </row>
    <row r="27" spans="3:4" ht="69.75" customHeight="1">
      <c r="C27" s="11"/>
      <c r="D27" s="11"/>
    </row>
  </sheetData>
  <sheetProtection sheet="1" objects="1" scenarios="1" selectLockedCells="1"/>
  <mergeCells count="11">
    <mergeCell ref="C26:D26"/>
    <mergeCell ref="C23:D23"/>
    <mergeCell ref="C20:D20"/>
    <mergeCell ref="C17:D17"/>
    <mergeCell ref="G4:G5"/>
    <mergeCell ref="C7:D8"/>
    <mergeCell ref="F6:G6"/>
    <mergeCell ref="C14:D14"/>
    <mergeCell ref="C11:D11"/>
    <mergeCell ref="C5:D5"/>
    <mergeCell ref="F11:F12"/>
  </mergeCells>
  <printOptions/>
  <pageMargins left="0.28" right="0.37" top="0.25" bottom="0.3" header="0.5" footer="0.46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K44"/>
  <sheetViews>
    <sheetView workbookViewId="0" topLeftCell="A1">
      <selection activeCell="AJ4" sqref="AJ4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5.00390625" style="0" customWidth="1"/>
    <col min="4" max="4" width="4.421875" style="0" customWidth="1"/>
    <col min="5" max="5" width="3.28125" style="0" customWidth="1"/>
    <col min="6" max="6" width="2.57421875" style="0" customWidth="1"/>
    <col min="7" max="7" width="5.00390625" style="0" customWidth="1"/>
    <col min="8" max="8" width="4.421875" style="0" customWidth="1"/>
    <col min="9" max="9" width="3.28125" style="0" customWidth="1"/>
    <col min="10" max="10" width="2.57421875" style="0" customWidth="1"/>
    <col min="11" max="11" width="5.00390625" style="0" customWidth="1"/>
    <col min="12" max="12" width="4.421875" style="0" customWidth="1"/>
    <col min="13" max="13" width="3.28125" style="0" customWidth="1"/>
    <col min="14" max="14" width="2.57421875" style="0" customWidth="1"/>
    <col min="15" max="15" width="5.00390625" style="0" customWidth="1"/>
    <col min="16" max="16" width="4.421875" style="0" customWidth="1"/>
    <col min="17" max="17" width="3.28125" style="0" customWidth="1"/>
    <col min="18" max="18" width="2.57421875" style="0" customWidth="1"/>
    <col min="19" max="19" width="5.00390625" style="0" customWidth="1"/>
    <col min="20" max="20" width="4.421875" style="0" customWidth="1"/>
    <col min="21" max="21" width="3.28125" style="0" customWidth="1"/>
    <col min="22" max="22" width="2.57421875" style="0" customWidth="1"/>
    <col min="23" max="23" width="5.00390625" style="0" customWidth="1"/>
    <col min="24" max="24" width="4.421875" style="0" customWidth="1"/>
    <col min="25" max="25" width="3.28125" style="0" customWidth="1"/>
    <col min="26" max="26" width="2.57421875" style="0" customWidth="1"/>
    <col min="27" max="27" width="5.00390625" style="0" customWidth="1"/>
    <col min="28" max="28" width="4.421875" style="0" customWidth="1"/>
    <col min="29" max="29" width="3.28125" style="0" customWidth="1"/>
    <col min="30" max="30" width="2.57421875" style="0" customWidth="1"/>
    <col min="31" max="31" width="5.00390625" style="0" customWidth="1"/>
    <col min="32" max="32" width="6.7109375" style="0" customWidth="1"/>
    <col min="33" max="33" width="10.140625" style="108" customWidth="1"/>
    <col min="34" max="34" width="10.7109375" style="108" customWidth="1"/>
    <col min="35" max="35" width="11.8515625" style="108" customWidth="1"/>
    <col min="36" max="36" width="12.28125" style="109" customWidth="1"/>
    <col min="37" max="37" width="9.140625" style="108" customWidth="1"/>
  </cols>
  <sheetData>
    <row r="1" spans="33:37" ht="5.25" customHeight="1">
      <c r="AG1" s="107"/>
      <c r="AK1" s="107"/>
    </row>
    <row r="2" spans="1:37" s="130" customFormat="1" ht="65.25" customHeight="1">
      <c r="A2" s="171" t="s">
        <v>51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52</v>
      </c>
      <c r="N2" s="171"/>
      <c r="O2" s="171"/>
      <c r="P2" s="171"/>
      <c r="Q2" s="171"/>
      <c r="R2" s="171"/>
      <c r="S2" s="171"/>
      <c r="T2" s="171"/>
      <c r="U2" s="171"/>
      <c r="V2" s="131"/>
      <c r="W2" s="112" t="s">
        <v>30</v>
      </c>
      <c r="X2" s="112"/>
      <c r="Y2" s="112"/>
      <c r="Z2" s="172" t="s">
        <v>36</v>
      </c>
      <c r="AA2" s="172"/>
      <c r="AB2" s="110" t="s">
        <v>50</v>
      </c>
      <c r="AC2" s="110"/>
      <c r="AD2" s="110"/>
      <c r="AE2" s="110"/>
      <c r="AF2" s="142">
        <v>7</v>
      </c>
      <c r="AH2" s="129"/>
      <c r="AI2" s="129"/>
      <c r="AJ2" s="129"/>
      <c r="AK2" s="129"/>
    </row>
    <row r="3" spans="34:36" ht="12.75" customHeight="1">
      <c r="AH3" s="113"/>
      <c r="AI3" s="113"/>
      <c r="AJ3" s="119"/>
    </row>
    <row r="4" spans="3:37" s="8" customFormat="1" ht="30" customHeight="1">
      <c r="C4" s="133" t="str">
        <f>IF($Z$2="Y",C6/A6," ")</f>
        <v> </v>
      </c>
      <c r="D4" s="133"/>
      <c r="G4" s="133" t="str">
        <f>IF($Z$2="Y",G6/E6," ")</f>
        <v> </v>
      </c>
      <c r="K4" s="133" t="str">
        <f>IF($Z$2="Y",K6/I6," ")</f>
        <v> </v>
      </c>
      <c r="O4" s="133" t="str">
        <f>IF($Z$2="Y",O6/M6," ")</f>
        <v> </v>
      </c>
      <c r="S4" s="133" t="str">
        <f>IF($Z$2="Y",S6/Q6," ")</f>
        <v> </v>
      </c>
      <c r="W4" s="133" t="str">
        <f>IF($Z$2="Y",W6/U6," ")</f>
        <v> </v>
      </c>
      <c r="AA4" s="133" t="str">
        <f>IF($Z$2="Y",AA6/Y6," ")</f>
        <v> </v>
      </c>
      <c r="AE4" s="133" t="str">
        <f>IF($Z$2="Y",AE6/AC6," ")</f>
        <v> </v>
      </c>
      <c r="AG4" s="107"/>
      <c r="AH4" s="134"/>
      <c r="AI4" s="135"/>
      <c r="AJ4" s="136"/>
      <c r="AK4" s="107"/>
    </row>
    <row r="5" spans="2:31" ht="9" customHeight="1">
      <c r="B5" s="170" t="s">
        <v>41</v>
      </c>
      <c r="C5" s="170"/>
      <c r="F5" s="170" t="s">
        <v>41</v>
      </c>
      <c r="G5" s="170"/>
      <c r="J5" s="170" t="s">
        <v>41</v>
      </c>
      <c r="K5" s="170"/>
      <c r="N5" s="170" t="s">
        <v>41</v>
      </c>
      <c r="O5" s="170"/>
      <c r="R5" s="170" t="s">
        <v>41</v>
      </c>
      <c r="S5" s="170"/>
      <c r="V5" s="170" t="s">
        <v>41</v>
      </c>
      <c r="W5" s="170"/>
      <c r="Z5" s="170" t="s">
        <v>41</v>
      </c>
      <c r="AA5" s="170"/>
      <c r="AD5" s="170" t="s">
        <v>41</v>
      </c>
      <c r="AE5" s="170"/>
    </row>
    <row r="6" spans="1:36" ht="22.5" customHeight="1">
      <c r="A6" s="7">
        <f>$AF$2</f>
        <v>7</v>
      </c>
      <c r="B6" s="89" t="s">
        <v>40</v>
      </c>
      <c r="C6" s="7">
        <f ca="1">LOOKUP(RAND()*'Work Tables'!$J$19,[0]!DivideSequence,[0]!DividedBYList)</f>
        <v>28</v>
      </c>
      <c r="D6" s="7"/>
      <c r="E6" s="7">
        <f>$AF$2</f>
        <v>7</v>
      </c>
      <c r="F6" s="89" t="s">
        <v>40</v>
      </c>
      <c r="G6" s="7">
        <f ca="1">LOOKUP(RAND()*'Work Tables'!$J$19,[0]!DivideSequence,[0]!DividedBYList)</f>
        <v>35</v>
      </c>
      <c r="H6" s="7"/>
      <c r="I6" s="7">
        <f>$AF$2</f>
        <v>7</v>
      </c>
      <c r="J6" s="89" t="s">
        <v>40</v>
      </c>
      <c r="K6" s="7">
        <f ca="1">LOOKUP(RAND()*'Work Tables'!$J$19,[0]!DivideSequence,[0]!DividedBYList)</f>
        <v>7</v>
      </c>
      <c r="M6" s="7">
        <f>$AF$2</f>
        <v>7</v>
      </c>
      <c r="N6" s="89" t="s">
        <v>40</v>
      </c>
      <c r="O6" s="7">
        <f ca="1">LOOKUP(RAND()*'Work Tables'!$J$19,[0]!DivideSequence,[0]!DividedBYList)</f>
        <v>14</v>
      </c>
      <c r="Q6" s="7">
        <f>$AF$2</f>
        <v>7</v>
      </c>
      <c r="R6" s="89" t="s">
        <v>40</v>
      </c>
      <c r="S6" s="7">
        <f ca="1">LOOKUP(RAND()*'Work Tables'!$J$19,[0]!DivideSequence,[0]!DividedBYList)</f>
        <v>21</v>
      </c>
      <c r="U6" s="7">
        <f>$AF$2</f>
        <v>7</v>
      </c>
      <c r="V6" s="89" t="s">
        <v>40</v>
      </c>
      <c r="W6" s="7">
        <f ca="1">LOOKUP(RAND()*'Work Tables'!$J$19,[0]!DivideSequence,[0]!DividedBYList)</f>
        <v>14</v>
      </c>
      <c r="Y6" s="7">
        <f>$AF$2</f>
        <v>7</v>
      </c>
      <c r="Z6" s="89" t="s">
        <v>40</v>
      </c>
      <c r="AA6" s="7">
        <f ca="1">LOOKUP(RAND()*'Work Tables'!$J$19,[0]!DivideSequence,[0]!DividedBYList)</f>
        <v>42</v>
      </c>
      <c r="AC6" s="7">
        <f>$AF$2</f>
        <v>7</v>
      </c>
      <c r="AD6" s="89" t="s">
        <v>40</v>
      </c>
      <c r="AE6" s="7">
        <f ca="1">LOOKUP(RAND()*'Work Tables'!$J$19,[0]!DivideSequence,[0]!DividedBYList)</f>
        <v>14</v>
      </c>
      <c r="AH6" s="120"/>
      <c r="AI6" s="121"/>
      <c r="AJ6" s="114"/>
    </row>
    <row r="7" spans="2:36" ht="21" customHeight="1">
      <c r="B7" s="42"/>
      <c r="C7" s="50"/>
      <c r="D7" s="6"/>
      <c r="E7" s="42"/>
      <c r="F7" s="50"/>
      <c r="G7" s="6"/>
      <c r="H7" s="42"/>
      <c r="I7" s="50"/>
      <c r="AH7" s="122"/>
      <c r="AI7" s="123"/>
      <c r="AJ7" s="114"/>
    </row>
    <row r="8" spans="3:37" s="8" customFormat="1" ht="30" customHeight="1">
      <c r="C8" s="133" t="str">
        <f>IF($Z$2="Y",C10/A10," ")</f>
        <v> </v>
      </c>
      <c r="D8" s="133"/>
      <c r="G8" s="133" t="str">
        <f>IF($Z$2="Y",G10/E10," ")</f>
        <v> </v>
      </c>
      <c r="K8" s="133" t="str">
        <f>IF($Z$2="Y",K10/I10," ")</f>
        <v> </v>
      </c>
      <c r="O8" s="133" t="str">
        <f>IF($Z$2="Y",O10/M10," ")</f>
        <v> </v>
      </c>
      <c r="S8" s="133" t="str">
        <f>IF($Z$2="Y",S10/Q10," ")</f>
        <v> </v>
      </c>
      <c r="W8" s="133" t="str">
        <f>IF($Z$2="Y",W10/U10," ")</f>
        <v> </v>
      </c>
      <c r="AA8" s="133" t="str">
        <f>IF($Z$2="Y",AA10/Y10," ")</f>
        <v> </v>
      </c>
      <c r="AE8" s="133" t="str">
        <f>IF($Z$2="Y",AE10/AC10," ")</f>
        <v> </v>
      </c>
      <c r="AG8" s="107"/>
      <c r="AH8" s="134"/>
      <c r="AI8" s="135"/>
      <c r="AJ8" s="114"/>
      <c r="AK8" s="107"/>
    </row>
    <row r="9" spans="2:31" ht="9" customHeight="1">
      <c r="B9" s="170" t="s">
        <v>41</v>
      </c>
      <c r="C9" s="170"/>
      <c r="F9" s="170" t="s">
        <v>41</v>
      </c>
      <c r="G9" s="170"/>
      <c r="J9" s="170" t="s">
        <v>41</v>
      </c>
      <c r="K9" s="170"/>
      <c r="N9" s="170" t="s">
        <v>41</v>
      </c>
      <c r="O9" s="170"/>
      <c r="R9" s="170" t="s">
        <v>41</v>
      </c>
      <c r="S9" s="170"/>
      <c r="V9" s="170" t="s">
        <v>41</v>
      </c>
      <c r="W9" s="170"/>
      <c r="Z9" s="170" t="s">
        <v>41</v>
      </c>
      <c r="AA9" s="170"/>
      <c r="AD9" s="170" t="s">
        <v>41</v>
      </c>
      <c r="AE9" s="170"/>
    </row>
    <row r="10" spans="1:36" ht="22.5" customHeight="1">
      <c r="A10" s="7">
        <f>$AF$2</f>
        <v>7</v>
      </c>
      <c r="B10" s="89" t="s">
        <v>40</v>
      </c>
      <c r="C10" s="7">
        <f ca="1">LOOKUP(RAND()*'Work Tables'!$J$19,[0]!DivideSequence,[0]!DividedBYList)</f>
        <v>56</v>
      </c>
      <c r="D10" s="7"/>
      <c r="E10" s="7">
        <f>$AF$2</f>
        <v>7</v>
      </c>
      <c r="F10" s="89" t="s">
        <v>40</v>
      </c>
      <c r="G10" s="7">
        <f ca="1">LOOKUP(RAND()*'Work Tables'!$J$19,[0]!DivideSequence,[0]!DividedBYList)</f>
        <v>42</v>
      </c>
      <c r="H10" s="7"/>
      <c r="I10" s="7">
        <f>$AF$2</f>
        <v>7</v>
      </c>
      <c r="J10" s="89" t="s">
        <v>40</v>
      </c>
      <c r="K10" s="7">
        <f ca="1">LOOKUP(RAND()*'Work Tables'!$J$19,[0]!DivideSequence,[0]!DividedBYList)</f>
        <v>56</v>
      </c>
      <c r="M10" s="7">
        <f>$AF$2</f>
        <v>7</v>
      </c>
      <c r="N10" s="89" t="s">
        <v>40</v>
      </c>
      <c r="O10" s="7">
        <f ca="1">LOOKUP(RAND()*'Work Tables'!$J$19,[0]!DivideSequence,[0]!DividedBYList)</f>
        <v>49</v>
      </c>
      <c r="Q10" s="7">
        <f>$AF$2</f>
        <v>7</v>
      </c>
      <c r="R10" s="89" t="s">
        <v>40</v>
      </c>
      <c r="S10" s="7">
        <f ca="1">LOOKUP(RAND()*'Work Tables'!$J$19,[0]!DivideSequence,[0]!DividedBYList)</f>
        <v>21</v>
      </c>
      <c r="U10" s="7">
        <f>$AF$2</f>
        <v>7</v>
      </c>
      <c r="V10" s="89" t="s">
        <v>40</v>
      </c>
      <c r="W10" s="7">
        <f ca="1">LOOKUP(RAND()*'Work Tables'!$J$19,[0]!DivideSequence,[0]!DividedBYList)</f>
        <v>28</v>
      </c>
      <c r="Y10" s="7">
        <f>$AF$2</f>
        <v>7</v>
      </c>
      <c r="Z10" s="89" t="s">
        <v>40</v>
      </c>
      <c r="AA10" s="7">
        <f ca="1">LOOKUP(RAND()*'Work Tables'!$J$19,[0]!DivideSequence,[0]!DividedBYList)</f>
        <v>49</v>
      </c>
      <c r="AC10" s="7">
        <f>$AF$2</f>
        <v>7</v>
      </c>
      <c r="AD10" s="89" t="s">
        <v>40</v>
      </c>
      <c r="AE10" s="7">
        <f ca="1">LOOKUP(RAND()*'Work Tables'!$J$19,[0]!DivideSequence,[0]!DividedBYList)</f>
        <v>35</v>
      </c>
      <c r="AH10" s="120"/>
      <c r="AI10" s="121"/>
      <c r="AJ10" s="125"/>
    </row>
    <row r="11" spans="34:36" ht="21" customHeight="1">
      <c r="AH11" s="126"/>
      <c r="AI11" s="121"/>
      <c r="AJ11" s="127"/>
    </row>
    <row r="12" spans="3:37" s="8" customFormat="1" ht="30" customHeight="1">
      <c r="C12" s="133" t="str">
        <f>IF($Z$2="Y",C14/A14," ")</f>
        <v> </v>
      </c>
      <c r="D12" s="133"/>
      <c r="G12" s="133" t="str">
        <f>IF($Z$2="Y",G14/E14," ")</f>
        <v> </v>
      </c>
      <c r="K12" s="133" t="str">
        <f>IF($Z$2="Y",K14/I14," ")</f>
        <v> </v>
      </c>
      <c r="O12" s="133" t="str">
        <f>IF($Z$2="Y",O14/M14," ")</f>
        <v> </v>
      </c>
      <c r="S12" s="133" t="str">
        <f>IF($Z$2="Y",S14/Q14," ")</f>
        <v> </v>
      </c>
      <c r="W12" s="133" t="str">
        <f>IF($Z$2="Y",W14/U14," ")</f>
        <v> </v>
      </c>
      <c r="AA12" s="133" t="str">
        <f>IF($Z$2="Y",AA14/Y14," ")</f>
        <v> </v>
      </c>
      <c r="AE12" s="133" t="str">
        <f>IF($Z$2="Y",AE14/AC14," ")</f>
        <v> </v>
      </c>
      <c r="AG12" s="107"/>
      <c r="AH12" s="134"/>
      <c r="AI12" s="135"/>
      <c r="AJ12" s="136"/>
      <c r="AK12" s="107"/>
    </row>
    <row r="13" spans="2:31" ht="9" customHeight="1">
      <c r="B13" s="170" t="s">
        <v>41</v>
      </c>
      <c r="C13" s="170"/>
      <c r="F13" s="170" t="s">
        <v>41</v>
      </c>
      <c r="G13" s="170"/>
      <c r="J13" s="170" t="s">
        <v>41</v>
      </c>
      <c r="K13" s="170"/>
      <c r="N13" s="170" t="s">
        <v>41</v>
      </c>
      <c r="O13" s="170"/>
      <c r="R13" s="170" t="s">
        <v>41</v>
      </c>
      <c r="S13" s="170"/>
      <c r="V13" s="170" t="s">
        <v>41</v>
      </c>
      <c r="W13" s="170"/>
      <c r="Z13" s="170" t="s">
        <v>41</v>
      </c>
      <c r="AA13" s="170"/>
      <c r="AD13" s="170" t="s">
        <v>41</v>
      </c>
      <c r="AE13" s="170"/>
    </row>
    <row r="14" spans="1:36" ht="22.5" customHeight="1">
      <c r="A14" s="7">
        <f>$AF$2</f>
        <v>7</v>
      </c>
      <c r="B14" s="89" t="s">
        <v>40</v>
      </c>
      <c r="C14" s="7">
        <f ca="1">LOOKUP(RAND()*'Work Tables'!$J$19,[0]!DivideSequence,[0]!DividedBYList)</f>
        <v>28</v>
      </c>
      <c r="D14" s="7"/>
      <c r="E14" s="7">
        <f>$AF$2</f>
        <v>7</v>
      </c>
      <c r="F14" s="89" t="s">
        <v>40</v>
      </c>
      <c r="G14" s="7">
        <f ca="1">LOOKUP(RAND()*'Work Tables'!$J$19,[0]!DivideSequence,[0]!DividedBYList)</f>
        <v>14</v>
      </c>
      <c r="H14" s="7"/>
      <c r="I14" s="7">
        <f>$AF$2</f>
        <v>7</v>
      </c>
      <c r="J14" s="89" t="s">
        <v>40</v>
      </c>
      <c r="K14" s="7">
        <f ca="1">LOOKUP(RAND()*'Work Tables'!$J$19,[0]!DivideSequence,[0]!DividedBYList)</f>
        <v>7</v>
      </c>
      <c r="M14" s="7">
        <f>$AF$2</f>
        <v>7</v>
      </c>
      <c r="N14" s="89" t="s">
        <v>40</v>
      </c>
      <c r="O14" s="7">
        <f ca="1">LOOKUP(RAND()*'Work Tables'!$J$19,[0]!DivideSequence,[0]!DividedBYList)</f>
        <v>42</v>
      </c>
      <c r="Q14" s="7">
        <f>$AF$2</f>
        <v>7</v>
      </c>
      <c r="R14" s="89" t="s">
        <v>40</v>
      </c>
      <c r="S14" s="7">
        <f ca="1">LOOKUP(RAND()*'Work Tables'!$J$19,[0]!DivideSequence,[0]!DividedBYList)</f>
        <v>56</v>
      </c>
      <c r="U14" s="7">
        <f>$AF$2</f>
        <v>7</v>
      </c>
      <c r="V14" s="89" t="s">
        <v>40</v>
      </c>
      <c r="W14" s="7">
        <f ca="1">LOOKUP(RAND()*'Work Tables'!$J$19,[0]!DivideSequence,[0]!DividedBYList)</f>
        <v>42</v>
      </c>
      <c r="Y14" s="7">
        <f>$AF$2</f>
        <v>7</v>
      </c>
      <c r="Z14" s="89" t="s">
        <v>40</v>
      </c>
      <c r="AA14" s="7">
        <f ca="1">LOOKUP(RAND()*'Work Tables'!$J$19,[0]!DivideSequence,[0]!DividedBYList)</f>
        <v>49</v>
      </c>
      <c r="AC14" s="7">
        <f>$AF$2</f>
        <v>7</v>
      </c>
      <c r="AD14" s="89" t="s">
        <v>40</v>
      </c>
      <c r="AE14" s="7">
        <f ca="1">LOOKUP(RAND()*'Work Tables'!$J$19,[0]!DivideSequence,[0]!DividedBYList)</f>
        <v>14</v>
      </c>
      <c r="AH14" s="120"/>
      <c r="AI14" s="121"/>
      <c r="AJ14" s="124"/>
    </row>
    <row r="15" spans="34:36" ht="21" customHeight="1">
      <c r="AH15" s="122"/>
      <c r="AI15" s="123"/>
      <c r="AJ15" s="128"/>
    </row>
    <row r="16" spans="3:37" s="8" customFormat="1" ht="30" customHeight="1">
      <c r="C16" s="133" t="str">
        <f>IF($Z$2="Y",C18/A18," ")</f>
        <v> </v>
      </c>
      <c r="D16" s="133"/>
      <c r="G16" s="133" t="str">
        <f>IF($Z$2="Y",G18/E18," ")</f>
        <v> </v>
      </c>
      <c r="K16" s="133" t="str">
        <f>IF($Z$2="Y",K18/I18," ")</f>
        <v> </v>
      </c>
      <c r="O16" s="133" t="str">
        <f>IF($Z$2="Y",O18/M18," ")</f>
        <v> </v>
      </c>
      <c r="S16" s="133" t="str">
        <f>IF($Z$2="Y",S18/Q18," ")</f>
        <v> </v>
      </c>
      <c r="W16" s="133" t="str">
        <f>IF($Z$2="Y",W18/U18," ")</f>
        <v> </v>
      </c>
      <c r="AA16" s="133" t="str">
        <f>IF($Z$2="Y",AA18/Y18," ")</f>
        <v> </v>
      </c>
      <c r="AE16" s="133" t="str">
        <f>IF($Z$2="Y",AE18/AC18," ")</f>
        <v> </v>
      </c>
      <c r="AG16" s="107"/>
      <c r="AH16" s="134"/>
      <c r="AI16" s="135"/>
      <c r="AJ16" s="136"/>
      <c r="AK16" s="107"/>
    </row>
    <row r="17" spans="2:31" ht="9" customHeight="1">
      <c r="B17" s="170" t="s">
        <v>41</v>
      </c>
      <c r="C17" s="170"/>
      <c r="F17" s="170" t="s">
        <v>41</v>
      </c>
      <c r="G17" s="170"/>
      <c r="J17" s="170" t="s">
        <v>41</v>
      </c>
      <c r="K17" s="170"/>
      <c r="N17" s="170" t="s">
        <v>41</v>
      </c>
      <c r="O17" s="170"/>
      <c r="R17" s="170" t="s">
        <v>41</v>
      </c>
      <c r="S17" s="170"/>
      <c r="V17" s="170" t="s">
        <v>41</v>
      </c>
      <c r="W17" s="170"/>
      <c r="Z17" s="170" t="s">
        <v>41</v>
      </c>
      <c r="AA17" s="170"/>
      <c r="AD17" s="170" t="s">
        <v>41</v>
      </c>
      <c r="AE17" s="170"/>
    </row>
    <row r="18" spans="1:35" ht="22.5" customHeight="1">
      <c r="A18" s="7">
        <f>$AF$2</f>
        <v>7</v>
      </c>
      <c r="B18" s="89" t="s">
        <v>40</v>
      </c>
      <c r="C18" s="7">
        <f ca="1">LOOKUP(RAND()*'Work Tables'!$J$19,[0]!DivideSequence,[0]!DividedBYList)</f>
        <v>56</v>
      </c>
      <c r="D18" s="7"/>
      <c r="E18" s="7">
        <f>$AF$2</f>
        <v>7</v>
      </c>
      <c r="F18" s="89" t="s">
        <v>40</v>
      </c>
      <c r="G18" s="7">
        <f ca="1">LOOKUP(RAND()*'Work Tables'!$J$19,[0]!DivideSequence,[0]!DividedBYList)</f>
        <v>14</v>
      </c>
      <c r="H18" s="7"/>
      <c r="I18" s="7">
        <f>$AF$2</f>
        <v>7</v>
      </c>
      <c r="J18" s="89" t="s">
        <v>40</v>
      </c>
      <c r="K18" s="7">
        <f ca="1">LOOKUP(RAND()*'Work Tables'!$J$19,[0]!DivideSequence,[0]!DividedBYList)</f>
        <v>63</v>
      </c>
      <c r="M18" s="7">
        <f>$AF$2</f>
        <v>7</v>
      </c>
      <c r="N18" s="89" t="s">
        <v>40</v>
      </c>
      <c r="O18" s="7">
        <f ca="1">LOOKUP(RAND()*'Work Tables'!$J$19,[0]!DivideSequence,[0]!DividedBYList)</f>
        <v>49</v>
      </c>
      <c r="Q18" s="7">
        <f>$AF$2</f>
        <v>7</v>
      </c>
      <c r="R18" s="89" t="s">
        <v>40</v>
      </c>
      <c r="S18" s="7">
        <f ca="1">LOOKUP(RAND()*'Work Tables'!$J$19,[0]!DivideSequence,[0]!DividedBYList)</f>
        <v>42</v>
      </c>
      <c r="U18" s="7">
        <f>$AF$2</f>
        <v>7</v>
      </c>
      <c r="V18" s="89" t="s">
        <v>40</v>
      </c>
      <c r="W18" s="7">
        <f ca="1">LOOKUP(RAND()*'Work Tables'!$J$19,[0]!DivideSequence,[0]!DividedBYList)</f>
        <v>35</v>
      </c>
      <c r="Y18" s="7">
        <f>$AF$2</f>
        <v>7</v>
      </c>
      <c r="Z18" s="89" t="s">
        <v>40</v>
      </c>
      <c r="AA18" s="7">
        <f ca="1">LOOKUP(RAND()*'Work Tables'!$J$19,[0]!DivideSequence,[0]!DividedBYList)</f>
        <v>49</v>
      </c>
      <c r="AC18" s="7">
        <f>$AF$2</f>
        <v>7</v>
      </c>
      <c r="AD18" s="89" t="s">
        <v>40</v>
      </c>
      <c r="AE18" s="7">
        <f ca="1">LOOKUP(RAND()*'Work Tables'!$J$19,[0]!DivideSequence,[0]!DividedBYList)</f>
        <v>14</v>
      </c>
      <c r="AH18" s="120"/>
      <c r="AI18" s="121"/>
    </row>
    <row r="19" ht="21" customHeight="1"/>
    <row r="20" spans="3:37" s="8" customFormat="1" ht="30" customHeight="1">
      <c r="C20" s="133" t="str">
        <f>IF($Z$2="Y",C22/A22," ")</f>
        <v> </v>
      </c>
      <c r="D20" s="133"/>
      <c r="G20" s="133" t="str">
        <f>IF($Z$2="Y",G22/E22," ")</f>
        <v> </v>
      </c>
      <c r="K20" s="133" t="str">
        <f>IF($Z$2="Y",K22/I22," ")</f>
        <v> </v>
      </c>
      <c r="O20" s="133" t="str">
        <f>IF($Z$2="Y",O22/M22," ")</f>
        <v> </v>
      </c>
      <c r="S20" s="133" t="str">
        <f>IF($Z$2="Y",S22/Q22," ")</f>
        <v> </v>
      </c>
      <c r="W20" s="133" t="str">
        <f>IF($Z$2="Y",W22/U22," ")</f>
        <v> </v>
      </c>
      <c r="AA20" s="133" t="str">
        <f>IF($Z$2="Y",AA22/Y22," ")</f>
        <v> </v>
      </c>
      <c r="AE20" s="133" t="str">
        <f>IF($Z$2="Y",AE22/AC22," ")</f>
        <v> </v>
      </c>
      <c r="AG20" s="107"/>
      <c r="AH20" s="134"/>
      <c r="AI20" s="135"/>
      <c r="AJ20" s="136"/>
      <c r="AK20" s="107"/>
    </row>
    <row r="21" spans="2:31" ht="9" customHeight="1">
      <c r="B21" s="170" t="s">
        <v>41</v>
      </c>
      <c r="C21" s="170"/>
      <c r="F21" s="170" t="s">
        <v>41</v>
      </c>
      <c r="G21" s="170"/>
      <c r="J21" s="170" t="s">
        <v>41</v>
      </c>
      <c r="K21" s="170"/>
      <c r="N21" s="170" t="s">
        <v>41</v>
      </c>
      <c r="O21" s="170"/>
      <c r="R21" s="170" t="s">
        <v>41</v>
      </c>
      <c r="S21" s="170"/>
      <c r="V21" s="170" t="s">
        <v>41</v>
      </c>
      <c r="W21" s="170"/>
      <c r="Z21" s="170" t="s">
        <v>41</v>
      </c>
      <c r="AA21" s="170"/>
      <c r="AD21" s="170" t="s">
        <v>41</v>
      </c>
      <c r="AE21" s="170"/>
    </row>
    <row r="22" spans="1:35" ht="22.5" customHeight="1">
      <c r="A22" s="7">
        <f>$AF$2</f>
        <v>7</v>
      </c>
      <c r="B22" s="89" t="s">
        <v>40</v>
      </c>
      <c r="C22" s="7">
        <f ca="1">LOOKUP(RAND()*'Work Tables'!$J$19,[0]!DivideSequence,[0]!DividedBYList)</f>
        <v>21</v>
      </c>
      <c r="D22" s="7"/>
      <c r="E22" s="7">
        <f>$AF$2</f>
        <v>7</v>
      </c>
      <c r="F22" s="89" t="s">
        <v>40</v>
      </c>
      <c r="G22" s="7">
        <f ca="1">LOOKUP(RAND()*'Work Tables'!$J$19,[0]!DivideSequence,[0]!DividedBYList)</f>
        <v>42</v>
      </c>
      <c r="H22" s="7"/>
      <c r="I22" s="7">
        <f>$AF$2</f>
        <v>7</v>
      </c>
      <c r="J22" s="89" t="s">
        <v>40</v>
      </c>
      <c r="K22" s="7">
        <f ca="1">LOOKUP(RAND()*'Work Tables'!$J$19,[0]!DivideSequence,[0]!DividedBYList)</f>
        <v>49</v>
      </c>
      <c r="M22" s="7">
        <f>$AF$2</f>
        <v>7</v>
      </c>
      <c r="N22" s="89" t="s">
        <v>40</v>
      </c>
      <c r="O22" s="7">
        <f ca="1">LOOKUP(RAND()*'Work Tables'!$J$19,[0]!DivideSequence,[0]!DividedBYList)</f>
        <v>7</v>
      </c>
      <c r="Q22" s="7">
        <f>$AF$2</f>
        <v>7</v>
      </c>
      <c r="R22" s="89" t="s">
        <v>40</v>
      </c>
      <c r="S22" s="7">
        <f ca="1">LOOKUP(RAND()*'Work Tables'!$J$19,[0]!DivideSequence,[0]!DividedBYList)</f>
        <v>56</v>
      </c>
      <c r="U22" s="7">
        <f>$AF$2</f>
        <v>7</v>
      </c>
      <c r="V22" s="89" t="s">
        <v>40</v>
      </c>
      <c r="W22" s="7">
        <f ca="1">LOOKUP(RAND()*'Work Tables'!$J$19,[0]!DivideSequence,[0]!DividedBYList)</f>
        <v>14</v>
      </c>
      <c r="Y22" s="7">
        <f>$AF$2</f>
        <v>7</v>
      </c>
      <c r="Z22" s="89" t="s">
        <v>40</v>
      </c>
      <c r="AA22" s="7">
        <f ca="1">LOOKUP(RAND()*'Work Tables'!$J$19,[0]!DivideSequence,[0]!DividedBYList)</f>
        <v>42</v>
      </c>
      <c r="AC22" s="7">
        <f>$AF$2</f>
        <v>7</v>
      </c>
      <c r="AD22" s="89" t="s">
        <v>40</v>
      </c>
      <c r="AE22" s="7">
        <f ca="1">LOOKUP(RAND()*'Work Tables'!$J$19,[0]!DivideSequence,[0]!DividedBYList)</f>
        <v>42</v>
      </c>
      <c r="AH22" s="120"/>
      <c r="AI22" s="121"/>
    </row>
    <row r="24" spans="1:37" s="130" customFormat="1" ht="65.25" customHeight="1">
      <c r="A24" s="171" t="s">
        <v>51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 t="s">
        <v>52</v>
      </c>
      <c r="N24" s="171"/>
      <c r="O24" s="171"/>
      <c r="P24" s="171"/>
      <c r="Q24" s="171"/>
      <c r="R24" s="171"/>
      <c r="S24" s="171"/>
      <c r="T24" s="171"/>
      <c r="U24" s="171"/>
      <c r="V24" s="111" t="s">
        <v>39</v>
      </c>
      <c r="W24" s="111"/>
      <c r="X24" s="111"/>
      <c r="Y24" s="111"/>
      <c r="Z24" s="111"/>
      <c r="AA24" s="111"/>
      <c r="AB24" s="111"/>
      <c r="AC24" s="111"/>
      <c r="AD24" s="111"/>
      <c r="AE24" s="111"/>
      <c r="AF24" s="132"/>
      <c r="AH24" s="129"/>
      <c r="AI24" s="129"/>
      <c r="AJ24" s="129"/>
      <c r="AK24" s="129"/>
    </row>
    <row r="25" spans="2:3" ht="12.75" customHeight="1">
      <c r="B25" s="170"/>
      <c r="C25" s="170"/>
    </row>
    <row r="26" spans="3:37" s="8" customFormat="1" ht="30" customHeight="1">
      <c r="C26" s="133">
        <f>C28/A28</f>
        <v>4</v>
      </c>
      <c r="G26" s="133">
        <f>G28/E28</f>
        <v>5</v>
      </c>
      <c r="K26" s="133">
        <f>K28/I28</f>
        <v>1</v>
      </c>
      <c r="O26" s="133">
        <f>O28/M28</f>
        <v>2</v>
      </c>
      <c r="S26" s="133">
        <f>S28/Q28</f>
        <v>3</v>
      </c>
      <c r="W26" s="133">
        <f>W28/U28</f>
        <v>2</v>
      </c>
      <c r="AA26" s="133">
        <f>AA28/Y28</f>
        <v>6</v>
      </c>
      <c r="AE26" s="133">
        <f>AE28/AC28</f>
        <v>2</v>
      </c>
      <c r="AG26" s="107"/>
      <c r="AH26" s="107"/>
      <c r="AI26" s="107"/>
      <c r="AJ26" s="109"/>
      <c r="AK26" s="107"/>
    </row>
    <row r="27" spans="2:31" ht="9" customHeight="1">
      <c r="B27" s="170" t="s">
        <v>41</v>
      </c>
      <c r="C27" s="170"/>
      <c r="F27" s="170" t="s">
        <v>41</v>
      </c>
      <c r="G27" s="170"/>
      <c r="J27" s="170" t="s">
        <v>41</v>
      </c>
      <c r="K27" s="170"/>
      <c r="N27" s="170" t="s">
        <v>41</v>
      </c>
      <c r="O27" s="170"/>
      <c r="R27" s="170" t="s">
        <v>41</v>
      </c>
      <c r="S27" s="170"/>
      <c r="V27" s="170" t="s">
        <v>41</v>
      </c>
      <c r="W27" s="170"/>
      <c r="Z27" s="170" t="s">
        <v>41</v>
      </c>
      <c r="AA27" s="170"/>
      <c r="AD27" s="170" t="s">
        <v>41</v>
      </c>
      <c r="AE27" s="170"/>
    </row>
    <row r="28" spans="1:31" ht="22.5" customHeight="1">
      <c r="A28" s="7">
        <f>$AF$2</f>
        <v>7</v>
      </c>
      <c r="B28" s="89" t="s">
        <v>40</v>
      </c>
      <c r="C28" s="7">
        <f>C6</f>
        <v>28</v>
      </c>
      <c r="E28" s="7">
        <f>$AF$2</f>
        <v>7</v>
      </c>
      <c r="F28" s="89" t="s">
        <v>40</v>
      </c>
      <c r="G28" s="7">
        <f>G6</f>
        <v>35</v>
      </c>
      <c r="I28" s="7">
        <f>$AF$2</f>
        <v>7</v>
      </c>
      <c r="J28" s="89" t="s">
        <v>40</v>
      </c>
      <c r="K28" s="7">
        <f>K6</f>
        <v>7</v>
      </c>
      <c r="M28" s="7">
        <f>$AF$2</f>
        <v>7</v>
      </c>
      <c r="N28" s="89" t="s">
        <v>40</v>
      </c>
      <c r="O28" s="7">
        <f>O6</f>
        <v>14</v>
      </c>
      <c r="Q28" s="7">
        <f>$AF$2</f>
        <v>7</v>
      </c>
      <c r="R28" s="89" t="s">
        <v>40</v>
      </c>
      <c r="S28" s="7">
        <f>S6</f>
        <v>21</v>
      </c>
      <c r="U28" s="7">
        <f>$AF$2</f>
        <v>7</v>
      </c>
      <c r="V28" s="89" t="s">
        <v>40</v>
      </c>
      <c r="W28" s="7">
        <f>W6</f>
        <v>14</v>
      </c>
      <c r="Y28" s="7">
        <f>$AF$2</f>
        <v>7</v>
      </c>
      <c r="Z28" s="89" t="s">
        <v>40</v>
      </c>
      <c r="AA28" s="7">
        <f>AA6</f>
        <v>42</v>
      </c>
      <c r="AC28" s="7">
        <f>$AF$2</f>
        <v>7</v>
      </c>
      <c r="AD28" s="89" t="s">
        <v>40</v>
      </c>
      <c r="AE28" s="7">
        <f>AE6</f>
        <v>14</v>
      </c>
    </row>
    <row r="29" ht="21" customHeight="1">
      <c r="C29" s="52"/>
    </row>
    <row r="30" spans="3:37" s="8" customFormat="1" ht="30" customHeight="1">
      <c r="C30" s="133">
        <f>C32/A32</f>
        <v>8</v>
      </c>
      <c r="G30" s="133">
        <f>G32/E32</f>
        <v>6</v>
      </c>
      <c r="K30" s="133">
        <f>K32/I32</f>
        <v>8</v>
      </c>
      <c r="O30" s="133">
        <f>O32/M32</f>
        <v>7</v>
      </c>
      <c r="S30" s="133">
        <f>S32/Q32</f>
        <v>3</v>
      </c>
      <c r="W30" s="133">
        <f>W32/U32</f>
        <v>4</v>
      </c>
      <c r="AA30" s="133">
        <f>AA32/Y32</f>
        <v>7</v>
      </c>
      <c r="AE30" s="133">
        <f>AE32/AC32</f>
        <v>5</v>
      </c>
      <c r="AG30" s="107"/>
      <c r="AH30" s="107"/>
      <c r="AI30" s="107"/>
      <c r="AJ30" s="109"/>
      <c r="AK30" s="107"/>
    </row>
    <row r="31" spans="2:31" ht="9" customHeight="1">
      <c r="B31" s="170" t="s">
        <v>41</v>
      </c>
      <c r="C31" s="170"/>
      <c r="F31" s="170" t="s">
        <v>41</v>
      </c>
      <c r="G31" s="170"/>
      <c r="J31" s="170" t="s">
        <v>41</v>
      </c>
      <c r="K31" s="170"/>
      <c r="N31" s="170" t="s">
        <v>41</v>
      </c>
      <c r="O31" s="170"/>
      <c r="R31" s="170" t="s">
        <v>41</v>
      </c>
      <c r="S31" s="170"/>
      <c r="V31" s="170" t="s">
        <v>41</v>
      </c>
      <c r="W31" s="170"/>
      <c r="Z31" s="170" t="s">
        <v>41</v>
      </c>
      <c r="AA31" s="170"/>
      <c r="AD31" s="170" t="s">
        <v>41</v>
      </c>
      <c r="AE31" s="170"/>
    </row>
    <row r="32" spans="1:31" ht="22.5" customHeight="1">
      <c r="A32" s="7">
        <f>$AF$2</f>
        <v>7</v>
      </c>
      <c r="B32" s="89" t="s">
        <v>40</v>
      </c>
      <c r="C32" s="7">
        <f>C10</f>
        <v>56</v>
      </c>
      <c r="E32" s="7">
        <f>$AF$2</f>
        <v>7</v>
      </c>
      <c r="F32" s="89" t="s">
        <v>40</v>
      </c>
      <c r="G32" s="7">
        <f>G10</f>
        <v>42</v>
      </c>
      <c r="I32" s="7">
        <f>$AF$2</f>
        <v>7</v>
      </c>
      <c r="J32" s="89" t="s">
        <v>40</v>
      </c>
      <c r="K32" s="7">
        <f>K10</f>
        <v>56</v>
      </c>
      <c r="M32" s="7">
        <f>$AF$2</f>
        <v>7</v>
      </c>
      <c r="N32" s="89" t="s">
        <v>40</v>
      </c>
      <c r="O32" s="7">
        <f>O10</f>
        <v>49</v>
      </c>
      <c r="Q32" s="7">
        <f>$AF$2</f>
        <v>7</v>
      </c>
      <c r="R32" s="89" t="s">
        <v>40</v>
      </c>
      <c r="S32" s="7">
        <f>S10</f>
        <v>21</v>
      </c>
      <c r="U32" s="7">
        <f>$AF$2</f>
        <v>7</v>
      </c>
      <c r="V32" s="89" t="s">
        <v>40</v>
      </c>
      <c r="W32" s="7">
        <f>W10</f>
        <v>28</v>
      </c>
      <c r="Y32" s="7">
        <f>$AF$2</f>
        <v>7</v>
      </c>
      <c r="Z32" s="89" t="s">
        <v>40</v>
      </c>
      <c r="AA32" s="7">
        <f>AA10</f>
        <v>49</v>
      </c>
      <c r="AC32" s="7">
        <f>$AF$2</f>
        <v>7</v>
      </c>
      <c r="AD32" s="89" t="s">
        <v>40</v>
      </c>
      <c r="AE32" s="7">
        <f>AE10</f>
        <v>35</v>
      </c>
    </row>
    <row r="33" ht="21" customHeight="1"/>
    <row r="34" spans="3:37" s="8" customFormat="1" ht="30" customHeight="1">
      <c r="C34" s="133">
        <f>C36/A36</f>
        <v>4</v>
      </c>
      <c r="G34" s="133">
        <f>G36/E36</f>
        <v>2</v>
      </c>
      <c r="K34" s="133">
        <f>K36/I36</f>
        <v>1</v>
      </c>
      <c r="O34" s="133">
        <f>O36/M36</f>
        <v>6</v>
      </c>
      <c r="S34" s="133">
        <f>S36/Q36</f>
        <v>8</v>
      </c>
      <c r="W34" s="133">
        <f>W36/U36</f>
        <v>6</v>
      </c>
      <c r="AA34" s="133">
        <f>AA36/Y36</f>
        <v>7</v>
      </c>
      <c r="AE34" s="133">
        <f>AE36/AC36</f>
        <v>2</v>
      </c>
      <c r="AG34" s="107"/>
      <c r="AH34" s="107"/>
      <c r="AI34" s="107"/>
      <c r="AJ34" s="109"/>
      <c r="AK34" s="107"/>
    </row>
    <row r="35" spans="2:31" ht="9" customHeight="1">
      <c r="B35" s="170" t="s">
        <v>41</v>
      </c>
      <c r="C35" s="170"/>
      <c r="F35" s="170" t="s">
        <v>41</v>
      </c>
      <c r="G35" s="170"/>
      <c r="J35" s="170" t="s">
        <v>41</v>
      </c>
      <c r="K35" s="170"/>
      <c r="N35" s="170" t="s">
        <v>41</v>
      </c>
      <c r="O35" s="170"/>
      <c r="R35" s="170" t="s">
        <v>41</v>
      </c>
      <c r="S35" s="170"/>
      <c r="V35" s="170" t="s">
        <v>41</v>
      </c>
      <c r="W35" s="170"/>
      <c r="Z35" s="170" t="s">
        <v>41</v>
      </c>
      <c r="AA35" s="170"/>
      <c r="AD35" s="170" t="s">
        <v>41</v>
      </c>
      <c r="AE35" s="170"/>
    </row>
    <row r="36" spans="1:31" ht="22.5" customHeight="1">
      <c r="A36" s="7">
        <f>$AF$2</f>
        <v>7</v>
      </c>
      <c r="B36" s="89" t="s">
        <v>40</v>
      </c>
      <c r="C36" s="7">
        <f>C14</f>
        <v>28</v>
      </c>
      <c r="E36" s="7">
        <f>$AF$2</f>
        <v>7</v>
      </c>
      <c r="F36" s="89" t="s">
        <v>40</v>
      </c>
      <c r="G36" s="7">
        <f>G14</f>
        <v>14</v>
      </c>
      <c r="I36" s="7">
        <f>$AF$2</f>
        <v>7</v>
      </c>
      <c r="J36" s="89" t="s">
        <v>40</v>
      </c>
      <c r="K36" s="7">
        <f>K14</f>
        <v>7</v>
      </c>
      <c r="M36" s="7">
        <f>$AF$2</f>
        <v>7</v>
      </c>
      <c r="N36" s="89" t="s">
        <v>40</v>
      </c>
      <c r="O36" s="7">
        <f>O14</f>
        <v>42</v>
      </c>
      <c r="Q36" s="7">
        <f>$AF$2</f>
        <v>7</v>
      </c>
      <c r="R36" s="89" t="s">
        <v>40</v>
      </c>
      <c r="S36" s="7">
        <f>S14</f>
        <v>56</v>
      </c>
      <c r="U36" s="7">
        <f>$AF$2</f>
        <v>7</v>
      </c>
      <c r="V36" s="89" t="s">
        <v>40</v>
      </c>
      <c r="W36" s="7">
        <f>W14</f>
        <v>42</v>
      </c>
      <c r="Y36" s="7">
        <f>$AF$2</f>
        <v>7</v>
      </c>
      <c r="Z36" s="89" t="s">
        <v>40</v>
      </c>
      <c r="AA36" s="7">
        <f>AA14</f>
        <v>49</v>
      </c>
      <c r="AC36" s="7">
        <f>$AF$2</f>
        <v>7</v>
      </c>
      <c r="AD36" s="89" t="s">
        <v>40</v>
      </c>
      <c r="AE36" s="7">
        <f>AE14</f>
        <v>14</v>
      </c>
    </row>
    <row r="37" ht="21" customHeight="1"/>
    <row r="38" spans="3:37" s="8" customFormat="1" ht="30" customHeight="1">
      <c r="C38" s="133">
        <f>C40/A40</f>
        <v>8</v>
      </c>
      <c r="G38" s="133">
        <f>G40/E40</f>
        <v>2</v>
      </c>
      <c r="K38" s="133">
        <f>K40/I40</f>
        <v>9</v>
      </c>
      <c r="O38" s="133">
        <f>O40/M40</f>
        <v>7</v>
      </c>
      <c r="S38" s="133">
        <f>S40/Q40</f>
        <v>6</v>
      </c>
      <c r="W38" s="133">
        <f>W40/U40</f>
        <v>5</v>
      </c>
      <c r="AA38" s="133">
        <f>AA40/Y40</f>
        <v>7</v>
      </c>
      <c r="AE38" s="133">
        <f>AE40/AC40</f>
        <v>2</v>
      </c>
      <c r="AG38" s="107"/>
      <c r="AH38" s="107"/>
      <c r="AI38" s="107"/>
      <c r="AJ38" s="109"/>
      <c r="AK38" s="107"/>
    </row>
    <row r="39" spans="2:31" ht="9" customHeight="1">
      <c r="B39" s="170" t="s">
        <v>41</v>
      </c>
      <c r="C39" s="170"/>
      <c r="F39" s="170" t="s">
        <v>41</v>
      </c>
      <c r="G39" s="170"/>
      <c r="J39" s="170" t="s">
        <v>41</v>
      </c>
      <c r="K39" s="170"/>
      <c r="N39" s="170" t="s">
        <v>41</v>
      </c>
      <c r="O39" s="170"/>
      <c r="R39" s="170" t="s">
        <v>41</v>
      </c>
      <c r="S39" s="170"/>
      <c r="V39" s="170" t="s">
        <v>41</v>
      </c>
      <c r="W39" s="170"/>
      <c r="Z39" s="170" t="s">
        <v>41</v>
      </c>
      <c r="AA39" s="170"/>
      <c r="AD39" s="170" t="s">
        <v>41</v>
      </c>
      <c r="AE39" s="170"/>
    </row>
    <row r="40" spans="1:31" ht="22.5" customHeight="1">
      <c r="A40" s="7">
        <f>$AF$2</f>
        <v>7</v>
      </c>
      <c r="B40" s="89" t="s">
        <v>40</v>
      </c>
      <c r="C40" s="7">
        <f>C18</f>
        <v>56</v>
      </c>
      <c r="E40" s="7">
        <f>$AF$2</f>
        <v>7</v>
      </c>
      <c r="F40" s="89" t="s">
        <v>40</v>
      </c>
      <c r="G40" s="7">
        <f>G18</f>
        <v>14</v>
      </c>
      <c r="I40" s="7">
        <f>$AF$2</f>
        <v>7</v>
      </c>
      <c r="J40" s="89" t="s">
        <v>40</v>
      </c>
      <c r="K40" s="7">
        <f>K18</f>
        <v>63</v>
      </c>
      <c r="M40" s="7">
        <f>$AF$2</f>
        <v>7</v>
      </c>
      <c r="N40" s="89" t="s">
        <v>40</v>
      </c>
      <c r="O40" s="7">
        <f>O18</f>
        <v>49</v>
      </c>
      <c r="Q40" s="7">
        <f>$AF$2</f>
        <v>7</v>
      </c>
      <c r="R40" s="89" t="s">
        <v>40</v>
      </c>
      <c r="S40" s="7">
        <f>S18</f>
        <v>42</v>
      </c>
      <c r="U40" s="7">
        <f>$AF$2</f>
        <v>7</v>
      </c>
      <c r="V40" s="89" t="s">
        <v>40</v>
      </c>
      <c r="W40" s="7">
        <f>W18</f>
        <v>35</v>
      </c>
      <c r="Y40" s="7">
        <f>$AF$2</f>
        <v>7</v>
      </c>
      <c r="Z40" s="89" t="s">
        <v>40</v>
      </c>
      <c r="AA40" s="7">
        <f>AA18</f>
        <v>49</v>
      </c>
      <c r="AC40" s="7">
        <f>$AF$2</f>
        <v>7</v>
      </c>
      <c r="AD40" s="89" t="s">
        <v>40</v>
      </c>
      <c r="AE40" s="7">
        <f>AE18</f>
        <v>14</v>
      </c>
    </row>
    <row r="41" ht="21" customHeight="1"/>
    <row r="42" spans="3:37" s="8" customFormat="1" ht="30" customHeight="1">
      <c r="C42" s="133">
        <f>C44/A44</f>
        <v>3</v>
      </c>
      <c r="G42" s="133">
        <f>G44/E44</f>
        <v>6</v>
      </c>
      <c r="K42" s="133">
        <f>K44/I44</f>
        <v>7</v>
      </c>
      <c r="O42" s="133">
        <f>O44/M44</f>
        <v>1</v>
      </c>
      <c r="S42" s="133">
        <f>S44/Q44</f>
        <v>8</v>
      </c>
      <c r="W42" s="133">
        <f>W44/U44</f>
        <v>2</v>
      </c>
      <c r="AA42" s="133">
        <f>AA44/Y44</f>
        <v>6</v>
      </c>
      <c r="AE42" s="133">
        <f>AE44/AC44</f>
        <v>6</v>
      </c>
      <c r="AG42" s="107"/>
      <c r="AH42" s="107"/>
      <c r="AI42" s="107"/>
      <c r="AJ42" s="109"/>
      <c r="AK42" s="107"/>
    </row>
    <row r="43" spans="2:31" ht="9" customHeight="1">
      <c r="B43" s="170" t="s">
        <v>41</v>
      </c>
      <c r="C43" s="170"/>
      <c r="F43" s="170" t="s">
        <v>41</v>
      </c>
      <c r="G43" s="170"/>
      <c r="J43" s="170" t="s">
        <v>41</v>
      </c>
      <c r="K43" s="170"/>
      <c r="N43" s="170" t="s">
        <v>41</v>
      </c>
      <c r="O43" s="170"/>
      <c r="R43" s="170" t="s">
        <v>41</v>
      </c>
      <c r="S43" s="170"/>
      <c r="V43" s="170" t="s">
        <v>41</v>
      </c>
      <c r="W43" s="170"/>
      <c r="Z43" s="170" t="s">
        <v>41</v>
      </c>
      <c r="AA43" s="170"/>
      <c r="AD43" s="170" t="s">
        <v>41</v>
      </c>
      <c r="AE43" s="170"/>
    </row>
    <row r="44" spans="1:31" ht="22.5" customHeight="1">
      <c r="A44" s="7">
        <f>$AF$2</f>
        <v>7</v>
      </c>
      <c r="B44" s="89" t="s">
        <v>40</v>
      </c>
      <c r="C44" s="7">
        <f>C22</f>
        <v>21</v>
      </c>
      <c r="E44" s="7">
        <f>$AF$2</f>
        <v>7</v>
      </c>
      <c r="F44" s="89" t="s">
        <v>40</v>
      </c>
      <c r="G44" s="7">
        <f>G22</f>
        <v>42</v>
      </c>
      <c r="I44" s="7">
        <f>$AF$2</f>
        <v>7</v>
      </c>
      <c r="J44" s="89" t="s">
        <v>40</v>
      </c>
      <c r="K44" s="7">
        <f>K22</f>
        <v>49</v>
      </c>
      <c r="M44" s="7">
        <f>$AF$2</f>
        <v>7</v>
      </c>
      <c r="N44" s="89" t="s">
        <v>40</v>
      </c>
      <c r="O44" s="7">
        <f>O22</f>
        <v>7</v>
      </c>
      <c r="Q44" s="7">
        <f>$AF$2</f>
        <v>7</v>
      </c>
      <c r="R44" s="89" t="s">
        <v>40</v>
      </c>
      <c r="S44" s="7">
        <f>S22</f>
        <v>56</v>
      </c>
      <c r="U44" s="7">
        <f>$AF$2</f>
        <v>7</v>
      </c>
      <c r="V44" s="89" t="s">
        <v>40</v>
      </c>
      <c r="W44" s="7">
        <f>W22</f>
        <v>14</v>
      </c>
      <c r="Y44" s="7">
        <f>$AF$2</f>
        <v>7</v>
      </c>
      <c r="Z44" s="89" t="s">
        <v>40</v>
      </c>
      <c r="AA44" s="7">
        <f>AA22</f>
        <v>42</v>
      </c>
      <c r="AC44" s="7">
        <f>$AF$2</f>
        <v>7</v>
      </c>
      <c r="AD44" s="89" t="s">
        <v>40</v>
      </c>
      <c r="AE44" s="7">
        <f>AE22</f>
        <v>42</v>
      </c>
    </row>
    <row r="45" ht="21" customHeight="1"/>
  </sheetData>
  <sheetProtection sheet="1" objects="1" scenarios="1" selectLockedCells="1"/>
  <mergeCells count="91">
    <mergeCell ref="B5:C5"/>
    <mergeCell ref="AH3:AI3"/>
    <mergeCell ref="AJ6:AJ8"/>
    <mergeCell ref="AD21:AE21"/>
    <mergeCell ref="R5:S5"/>
    <mergeCell ref="V5:W5"/>
    <mergeCell ref="Z5:AA5"/>
    <mergeCell ref="F5:G5"/>
    <mergeCell ref="J5:K5"/>
    <mergeCell ref="N5:O5"/>
    <mergeCell ref="R9:S9"/>
    <mergeCell ref="V9:W9"/>
    <mergeCell ref="Z9:AA9"/>
    <mergeCell ref="AD9:AE9"/>
    <mergeCell ref="B9:C9"/>
    <mergeCell ref="F9:G9"/>
    <mergeCell ref="J9:K9"/>
    <mergeCell ref="N9:O9"/>
    <mergeCell ref="B13:C13"/>
    <mergeCell ref="F13:G13"/>
    <mergeCell ref="J13:K13"/>
    <mergeCell ref="N13:O13"/>
    <mergeCell ref="R21:S21"/>
    <mergeCell ref="V21:W21"/>
    <mergeCell ref="Z21:AA21"/>
    <mergeCell ref="R13:S13"/>
    <mergeCell ref="V13:W13"/>
    <mergeCell ref="Z13:AA13"/>
    <mergeCell ref="B21:C21"/>
    <mergeCell ref="F21:G21"/>
    <mergeCell ref="J21:K21"/>
    <mergeCell ref="N21:O21"/>
    <mergeCell ref="Z2:AA2"/>
    <mergeCell ref="AB2:AE2"/>
    <mergeCell ref="V24:AE24"/>
    <mergeCell ref="W2:Y2"/>
    <mergeCell ref="V17:W17"/>
    <mergeCell ref="Z17:AA17"/>
    <mergeCell ref="AD17:AE17"/>
    <mergeCell ref="AD13:AE13"/>
    <mergeCell ref="AD5:AE5"/>
    <mergeCell ref="A2:L2"/>
    <mergeCell ref="M2:U2"/>
    <mergeCell ref="B25:C25"/>
    <mergeCell ref="A24:L24"/>
    <mergeCell ref="M24:U24"/>
    <mergeCell ref="B17:C17"/>
    <mergeCell ref="F17:G17"/>
    <mergeCell ref="J17:K17"/>
    <mergeCell ref="N17:O17"/>
    <mergeCell ref="R17:S17"/>
    <mergeCell ref="R27:S27"/>
    <mergeCell ref="V27:W27"/>
    <mergeCell ref="Z27:AA27"/>
    <mergeCell ref="AD27:AE27"/>
    <mergeCell ref="B27:C27"/>
    <mergeCell ref="F27:G27"/>
    <mergeCell ref="J27:K27"/>
    <mergeCell ref="N27:O27"/>
    <mergeCell ref="B31:C31"/>
    <mergeCell ref="F31:G31"/>
    <mergeCell ref="J31:K31"/>
    <mergeCell ref="N31:O31"/>
    <mergeCell ref="R31:S31"/>
    <mergeCell ref="V31:W31"/>
    <mergeCell ref="Z31:AA31"/>
    <mergeCell ref="AD31:AE31"/>
    <mergeCell ref="B35:C35"/>
    <mergeCell ref="F35:G35"/>
    <mergeCell ref="J35:K35"/>
    <mergeCell ref="N35:O35"/>
    <mergeCell ref="R35:S35"/>
    <mergeCell ref="V35:W35"/>
    <mergeCell ref="Z35:AA35"/>
    <mergeCell ref="AD35:AE35"/>
    <mergeCell ref="B39:C39"/>
    <mergeCell ref="F39:G39"/>
    <mergeCell ref="J39:K39"/>
    <mergeCell ref="N39:O39"/>
    <mergeCell ref="R39:S39"/>
    <mergeCell ref="V39:W39"/>
    <mergeCell ref="Z39:AA39"/>
    <mergeCell ref="AD39:AE39"/>
    <mergeCell ref="B43:C43"/>
    <mergeCell ref="F43:G43"/>
    <mergeCell ref="J43:K43"/>
    <mergeCell ref="N43:O43"/>
    <mergeCell ref="R43:S43"/>
    <mergeCell ref="V43:W43"/>
    <mergeCell ref="Z43:AA43"/>
    <mergeCell ref="AD43:AE43"/>
  </mergeCells>
  <dataValidations count="1">
    <dataValidation type="whole" allowBlank="1" showErrorMessage="1" promptTitle="Divide By Error" prompt="Number to divide by must be 1 - 9." errorTitle="Divide By Error" error="Number to Divide by must be 1 - 9." sqref="AF2 AF24">
      <formula1>1</formula1>
      <formula2>9</formula2>
    </dataValidation>
  </dataValidations>
  <printOptions/>
  <pageMargins left="0.25" right="0.2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V36"/>
  <sheetViews>
    <sheetView workbookViewId="0" topLeftCell="A1">
      <selection activeCell="H8" sqref="H8"/>
    </sheetView>
  </sheetViews>
  <sheetFormatPr defaultColWidth="9.140625" defaultRowHeight="69.75" customHeight="1"/>
  <cols>
    <col min="1" max="1" width="5.7109375" style="23" customWidth="1"/>
    <col min="2" max="2" width="2.7109375" style="72" customWidth="1"/>
    <col min="3" max="3" width="9.28125" style="23" customWidth="1"/>
    <col min="4" max="4" width="7.00390625" style="23" customWidth="1"/>
    <col min="5" max="5" width="12.421875" style="54" customWidth="1"/>
    <col min="6" max="6" width="9.00390625" style="21" customWidth="1"/>
    <col min="7" max="7" width="19.57421875" style="21" customWidth="1"/>
    <col min="8" max="8" width="5.00390625" style="14" customWidth="1"/>
    <col min="9" max="10" width="5.7109375" style="66" customWidth="1"/>
    <col min="11" max="12" width="2.7109375" style="14" customWidth="1"/>
    <col min="13" max="13" width="5.57421875" style="14" customWidth="1"/>
    <col min="14" max="14" width="9.7109375" style="14" customWidth="1"/>
    <col min="15" max="15" width="13.421875" style="14" customWidth="1"/>
    <col min="16" max="16" width="8.140625" style="24" customWidth="1"/>
    <col min="17" max="17" width="7.421875" style="14" customWidth="1"/>
    <col min="18" max="18" width="9.140625" style="14" customWidth="1"/>
    <col min="19" max="19" width="16.421875" style="14" customWidth="1"/>
  </cols>
  <sheetData>
    <row r="1" spans="6:16" ht="24" customHeight="1">
      <c r="F1" s="55"/>
      <c r="G1" s="55"/>
      <c r="O1" s="76" t="s">
        <v>13</v>
      </c>
      <c r="P1" s="77">
        <f>G4/E4</f>
        <v>8</v>
      </c>
    </row>
    <row r="2" spans="2:17" ht="11.25" customHeight="1">
      <c r="B2" s="23"/>
      <c r="E2" s="23"/>
      <c r="F2" s="23"/>
      <c r="G2" s="23"/>
      <c r="H2" s="23"/>
      <c r="I2" s="23"/>
      <c r="J2" s="23"/>
      <c r="K2" s="115"/>
      <c r="L2" s="116"/>
      <c r="O2" s="73"/>
      <c r="P2" s="73"/>
      <c r="Q2" s="73"/>
    </row>
    <row r="3" spans="1:16" s="13" customFormat="1" ht="78" customHeight="1">
      <c r="A3" s="25"/>
      <c r="B3" s="60"/>
      <c r="C3" s="61"/>
      <c r="D3" s="61"/>
      <c r="E3" s="61"/>
      <c r="G3" s="93" t="str">
        <f>IF($H$6="Y",$G$4/$E$4," ")</f>
        <v> </v>
      </c>
      <c r="H3" s="65"/>
      <c r="I3" s="61"/>
      <c r="J3" s="61"/>
      <c r="K3" s="65"/>
      <c r="L3" s="64"/>
      <c r="N3" s="30" t="s">
        <v>0</v>
      </c>
      <c r="O3" s="31" t="s">
        <v>45</v>
      </c>
      <c r="P3" s="94">
        <v>8</v>
      </c>
    </row>
    <row r="4" spans="1:16" ht="90">
      <c r="A4" s="63"/>
      <c r="B4" s="53"/>
      <c r="C4" s="74"/>
      <c r="E4" s="90">
        <f>$P$3</f>
        <v>8</v>
      </c>
      <c r="F4" s="69" t="s">
        <v>40</v>
      </c>
      <c r="G4" s="68">
        <f ca="1">LOOKUP(RAND()*'Work Tables'!$J$19,[0]!DivideSequence,[0]!Division_Flash)</f>
        <v>64</v>
      </c>
      <c r="H4" s="62"/>
      <c r="I4" s="74"/>
      <c r="J4" s="53"/>
      <c r="K4" s="62"/>
      <c r="L4" s="64"/>
      <c r="M4" s="37"/>
      <c r="N4" s="30" t="s">
        <v>1</v>
      </c>
      <c r="O4" s="117" t="s">
        <v>42</v>
      </c>
      <c r="P4" s="117"/>
    </row>
    <row r="5" spans="1:22" ht="42.75" customHeight="1">
      <c r="A5" s="26"/>
      <c r="B5" s="53"/>
      <c r="C5" s="156"/>
      <c r="D5" s="156"/>
      <c r="F5" s="91"/>
      <c r="G5" s="92"/>
      <c r="H5" s="56"/>
      <c r="I5" s="158"/>
      <c r="J5" s="158"/>
      <c r="K5" s="56"/>
      <c r="U5" t="s">
        <v>23</v>
      </c>
      <c r="V5" t="s">
        <v>53</v>
      </c>
    </row>
    <row r="6" spans="1:22" ht="27" customHeight="1">
      <c r="A6" s="118" t="s">
        <v>43</v>
      </c>
      <c r="B6" s="118"/>
      <c r="C6" s="118"/>
      <c r="D6" s="118"/>
      <c r="E6" s="118"/>
      <c r="F6" s="118"/>
      <c r="G6" s="55"/>
      <c r="H6" s="96" t="s">
        <v>38</v>
      </c>
      <c r="L6" s="64"/>
      <c r="M6" s="95" t="s">
        <v>44</v>
      </c>
      <c r="N6" s="85"/>
      <c r="O6" s="31"/>
      <c r="P6" s="148"/>
      <c r="U6" t="s">
        <v>38</v>
      </c>
      <c r="V6" t="s">
        <v>54</v>
      </c>
    </row>
    <row r="7" spans="1:16" ht="16.5" customHeight="1">
      <c r="A7" s="61"/>
      <c r="B7" s="61"/>
      <c r="C7" s="61"/>
      <c r="D7" s="53"/>
      <c r="E7" s="53"/>
      <c r="F7" s="74"/>
      <c r="G7" s="53"/>
      <c r="H7" s="62"/>
      <c r="K7" s="64"/>
      <c r="L7" s="64"/>
      <c r="N7" s="17"/>
      <c r="O7" s="32"/>
      <c r="P7" s="148"/>
    </row>
    <row r="8" spans="1:16" ht="18.75" customHeight="1">
      <c r="A8" s="173" t="s">
        <v>56</v>
      </c>
      <c r="B8" s="173"/>
      <c r="C8" s="173"/>
      <c r="D8" s="173"/>
      <c r="E8" s="173"/>
      <c r="F8" s="173"/>
      <c r="G8" s="173"/>
      <c r="H8" s="143" t="s">
        <v>38</v>
      </c>
      <c r="J8" s="97">
        <v>3</v>
      </c>
      <c r="K8" s="62"/>
      <c r="L8" s="64"/>
      <c r="N8" s="17"/>
      <c r="O8" s="32"/>
      <c r="P8" s="148"/>
    </row>
    <row r="9" spans="1:16" ht="19.5" customHeight="1">
      <c r="A9" s="173"/>
      <c r="B9" s="173"/>
      <c r="C9" s="173"/>
      <c r="D9" s="173"/>
      <c r="E9" s="173"/>
      <c r="F9" s="173"/>
      <c r="G9" s="173"/>
      <c r="H9" s="62"/>
      <c r="J9" s="98">
        <v>4</v>
      </c>
      <c r="K9" s="62"/>
      <c r="L9" s="64"/>
      <c r="N9" s="30"/>
      <c r="O9" s="31"/>
      <c r="P9" s="34"/>
    </row>
    <row r="10" spans="1:16" ht="18" customHeight="1">
      <c r="A10" s="173"/>
      <c r="B10" s="173"/>
      <c r="C10" s="173"/>
      <c r="D10" s="173"/>
      <c r="E10" s="173"/>
      <c r="F10" s="173"/>
      <c r="G10" s="173"/>
      <c r="H10" s="62"/>
      <c r="J10" s="98">
        <v>7</v>
      </c>
      <c r="K10" s="62"/>
      <c r="L10" s="64"/>
      <c r="N10" s="30"/>
      <c r="O10" s="31"/>
      <c r="P10" s="34"/>
    </row>
    <row r="11" spans="1:17" ht="23.25" customHeight="1">
      <c r="A11" s="173"/>
      <c r="B11" s="173"/>
      <c r="C11" s="173"/>
      <c r="D11" s="173"/>
      <c r="E11" s="173"/>
      <c r="F11" s="173"/>
      <c r="G11" s="173"/>
      <c r="H11" s="56"/>
      <c r="J11" s="99">
        <v>8</v>
      </c>
      <c r="K11" s="56"/>
      <c r="M11" s="140" t="s">
        <v>55</v>
      </c>
      <c r="N11" s="138"/>
      <c r="O11" s="137"/>
      <c r="Q11" s="67"/>
    </row>
    <row r="12" spans="1:17" ht="36" customHeight="1">
      <c r="A12" s="25"/>
      <c r="B12" s="60"/>
      <c r="C12" s="60"/>
      <c r="D12" s="60"/>
      <c r="E12" s="60"/>
      <c r="F12" s="60"/>
      <c r="G12" s="60"/>
      <c r="H12" s="62"/>
      <c r="I12" s="60"/>
      <c r="J12" s="60"/>
      <c r="K12" s="64"/>
      <c r="L12" s="64"/>
      <c r="M12" s="137"/>
      <c r="N12" s="138"/>
      <c r="O12" s="139"/>
      <c r="P12" s="47"/>
      <c r="Q12" s="67"/>
    </row>
    <row r="13" spans="1:16" ht="24" customHeight="1">
      <c r="A13" s="53"/>
      <c r="B13" s="53"/>
      <c r="C13" s="74"/>
      <c r="D13" s="53"/>
      <c r="E13" s="53"/>
      <c r="F13" s="74"/>
      <c r="G13" s="53"/>
      <c r="H13" s="62"/>
      <c r="I13" s="74"/>
      <c r="J13" s="53"/>
      <c r="K13" s="64"/>
      <c r="L13" s="64"/>
      <c r="O13" s="31"/>
      <c r="P13" s="47"/>
    </row>
    <row r="14" spans="1:16" ht="69.75" customHeight="1">
      <c r="A14" s="26"/>
      <c r="B14" s="53"/>
      <c r="C14" s="156"/>
      <c r="D14" s="156"/>
      <c r="F14" s="158"/>
      <c r="G14" s="158"/>
      <c r="H14" s="56"/>
      <c r="I14" s="158"/>
      <c r="J14" s="158"/>
      <c r="N14" s="30"/>
      <c r="O14" s="37"/>
      <c r="P14" s="38"/>
    </row>
    <row r="15" spans="1:16" ht="36" customHeight="1">
      <c r="A15" s="25"/>
      <c r="B15" s="60"/>
      <c r="C15" s="60"/>
      <c r="D15" s="60"/>
      <c r="E15" s="60"/>
      <c r="F15" s="60"/>
      <c r="G15" s="60"/>
      <c r="H15" s="62"/>
      <c r="I15" s="75"/>
      <c r="J15" s="60"/>
      <c r="K15" s="64"/>
      <c r="L15" s="64"/>
      <c r="N15" s="17"/>
      <c r="O15" s="32"/>
      <c r="P15" s="39"/>
    </row>
    <row r="16" spans="1:16" ht="24" customHeight="1">
      <c r="A16" s="53"/>
      <c r="B16" s="53"/>
      <c r="C16" s="74"/>
      <c r="D16" s="53"/>
      <c r="E16" s="53"/>
      <c r="F16" s="74"/>
      <c r="G16" s="53"/>
      <c r="H16" s="62"/>
      <c r="I16" s="74"/>
      <c r="J16" s="53"/>
      <c r="K16" s="64"/>
      <c r="L16" s="64"/>
      <c r="N16" s="17"/>
      <c r="O16" s="32"/>
      <c r="P16" s="39"/>
    </row>
    <row r="17" spans="1:10" ht="69.75" customHeight="1">
      <c r="A17" s="26"/>
      <c r="B17" s="53"/>
      <c r="C17" s="156"/>
      <c r="D17" s="156"/>
      <c r="F17" s="158"/>
      <c r="G17" s="158"/>
      <c r="H17" s="56"/>
      <c r="I17" s="158"/>
      <c r="J17" s="158"/>
    </row>
    <row r="18" spans="1:12" ht="36" customHeight="1">
      <c r="A18" s="25"/>
      <c r="B18" s="60"/>
      <c r="C18" s="25"/>
      <c r="D18" s="25"/>
      <c r="E18" s="60"/>
      <c r="F18" s="25"/>
      <c r="G18" s="25"/>
      <c r="H18" s="65"/>
      <c r="I18" s="25"/>
      <c r="J18" s="25"/>
      <c r="K18" s="65"/>
      <c r="L18" s="65"/>
    </row>
    <row r="19" spans="1:12" ht="24" customHeight="1">
      <c r="A19" s="26"/>
      <c r="B19" s="53"/>
      <c r="C19" s="26"/>
      <c r="D19" s="26"/>
      <c r="E19" s="53"/>
      <c r="F19" s="26"/>
      <c r="G19" s="26"/>
      <c r="H19" s="56"/>
      <c r="I19" s="26"/>
      <c r="J19" s="26"/>
      <c r="K19" s="56"/>
      <c r="L19" s="56"/>
    </row>
    <row r="20" spans="1:12" ht="69.75" customHeight="1">
      <c r="A20" s="26"/>
      <c r="B20" s="53"/>
      <c r="C20" s="156"/>
      <c r="D20" s="156"/>
      <c r="F20" s="158"/>
      <c r="G20" s="158"/>
      <c r="H20" s="56"/>
      <c r="I20" s="158"/>
      <c r="J20" s="158"/>
      <c r="K20" s="56"/>
      <c r="L20" s="56"/>
    </row>
    <row r="21" spans="1:12" ht="36" customHeight="1">
      <c r="A21" s="25"/>
      <c r="B21" s="60"/>
      <c r="C21" s="25"/>
      <c r="D21" s="25"/>
      <c r="E21" s="60"/>
      <c r="F21" s="25"/>
      <c r="G21" s="25"/>
      <c r="H21" s="65"/>
      <c r="I21" s="25"/>
      <c r="J21" s="25"/>
      <c r="K21" s="65"/>
      <c r="L21" s="65"/>
    </row>
    <row r="22" spans="1:12" ht="24" customHeight="1">
      <c r="A22" s="26"/>
      <c r="B22" s="53"/>
      <c r="C22" s="26"/>
      <c r="D22" s="26"/>
      <c r="E22" s="53"/>
      <c r="F22" s="26"/>
      <c r="G22" s="26"/>
      <c r="H22" s="56"/>
      <c r="I22" s="26"/>
      <c r="J22" s="26"/>
      <c r="K22" s="56"/>
      <c r="L22" s="56"/>
    </row>
    <row r="23" spans="1:12" ht="69.75" customHeight="1">
      <c r="A23" s="26"/>
      <c r="B23" s="53"/>
      <c r="C23" s="156"/>
      <c r="D23" s="156"/>
      <c r="F23" s="158"/>
      <c r="G23" s="158"/>
      <c r="H23" s="56"/>
      <c r="I23" s="158"/>
      <c r="J23" s="158"/>
      <c r="K23" s="56"/>
      <c r="L23" s="56"/>
    </row>
    <row r="24" spans="1:12" ht="36" customHeight="1">
      <c r="A24" s="25"/>
      <c r="B24" s="60"/>
      <c r="C24" s="25"/>
      <c r="D24" s="25"/>
      <c r="E24" s="60"/>
      <c r="F24" s="25"/>
      <c r="G24" s="25"/>
      <c r="H24" s="65"/>
      <c r="I24" s="25"/>
      <c r="J24" s="25"/>
      <c r="K24" s="65"/>
      <c r="L24" s="65"/>
    </row>
    <row r="25" spans="1:12" ht="24" customHeight="1">
      <c r="A25" s="26"/>
      <c r="B25" s="53"/>
      <c r="C25" s="26"/>
      <c r="D25" s="26"/>
      <c r="E25" s="53"/>
      <c r="F25" s="26"/>
      <c r="G25" s="26"/>
      <c r="H25" s="56"/>
      <c r="I25" s="26"/>
      <c r="J25" s="26"/>
      <c r="K25" s="56"/>
      <c r="L25" s="56"/>
    </row>
    <row r="26" spans="1:12" ht="69.75" customHeight="1">
      <c r="A26" s="26"/>
      <c r="B26" s="53"/>
      <c r="C26" s="156"/>
      <c r="D26" s="156"/>
      <c r="F26" s="158"/>
      <c r="G26" s="158"/>
      <c r="H26" s="56"/>
      <c r="I26" s="158"/>
      <c r="J26" s="158"/>
      <c r="K26" s="56"/>
      <c r="L26" s="56"/>
    </row>
    <row r="27" spans="1:12" ht="69.75" customHeight="1">
      <c r="A27" s="26"/>
      <c r="B27" s="53"/>
      <c r="C27" s="26"/>
      <c r="D27" s="26"/>
      <c r="F27" s="55"/>
      <c r="G27" s="55"/>
      <c r="H27" s="56"/>
      <c r="I27" s="55"/>
      <c r="J27" s="55"/>
      <c r="K27" s="56"/>
      <c r="L27" s="56"/>
    </row>
    <row r="28" spans="6:8" ht="69.75" customHeight="1">
      <c r="F28" s="55"/>
      <c r="G28" s="55"/>
      <c r="H28" s="56"/>
    </row>
    <row r="29" spans="6:8" ht="69.75" customHeight="1">
      <c r="F29" s="55"/>
      <c r="G29" s="55"/>
      <c r="H29" s="56"/>
    </row>
    <row r="30" spans="6:8" ht="69.75" customHeight="1">
      <c r="F30" s="55"/>
      <c r="G30" s="55"/>
      <c r="H30" s="56"/>
    </row>
    <row r="31" spans="6:8" ht="69.75" customHeight="1">
      <c r="F31" s="55"/>
      <c r="G31" s="55"/>
      <c r="H31" s="56"/>
    </row>
    <row r="32" spans="6:8" ht="69.75" customHeight="1">
      <c r="F32" s="55"/>
      <c r="G32" s="55"/>
      <c r="H32" s="56"/>
    </row>
    <row r="33" spans="6:7" ht="69.75" customHeight="1">
      <c r="F33" s="55"/>
      <c r="G33" s="55"/>
    </row>
    <row r="34" spans="6:7" ht="69.75" customHeight="1">
      <c r="F34" s="55"/>
      <c r="G34" s="55"/>
    </row>
    <row r="35" spans="6:7" ht="69.75" customHeight="1">
      <c r="F35" s="55"/>
      <c r="G35" s="55"/>
    </row>
    <row r="36" spans="6:7" ht="69.75" customHeight="1">
      <c r="F36" s="55"/>
      <c r="G36" s="55"/>
    </row>
  </sheetData>
  <sheetProtection sheet="1" objects="1" scenarios="1" selectLockedCells="1"/>
  <mergeCells count="22">
    <mergeCell ref="I26:J26"/>
    <mergeCell ref="C26:D26"/>
    <mergeCell ref="F26:G26"/>
    <mergeCell ref="I23:J23"/>
    <mergeCell ref="C23:D23"/>
    <mergeCell ref="F23:G23"/>
    <mergeCell ref="F20:G20"/>
    <mergeCell ref="I17:J17"/>
    <mergeCell ref="C17:D17"/>
    <mergeCell ref="F17:G17"/>
    <mergeCell ref="I20:J20"/>
    <mergeCell ref="C20:D20"/>
    <mergeCell ref="C14:D14"/>
    <mergeCell ref="F14:G14"/>
    <mergeCell ref="O4:P4"/>
    <mergeCell ref="C5:D5"/>
    <mergeCell ref="A6:F6"/>
    <mergeCell ref="A8:G11"/>
    <mergeCell ref="K2:L2"/>
    <mergeCell ref="I5:J5"/>
    <mergeCell ref="P6:P8"/>
    <mergeCell ref="I14:J14"/>
  </mergeCells>
  <dataValidations count="2">
    <dataValidation type="list" allowBlank="1" showInputMessage="1" showErrorMessage="1" sqref="H6 H8">
      <formula1>$U$5:$U$6</formula1>
    </dataValidation>
    <dataValidation type="whole" allowBlank="1" showInputMessage="1" showErrorMessage="1" errorTitle="Divide By Error" error="Number to Divide By must be 1 - 9." sqref="P3">
      <formula1>1</formula1>
      <formula2>9</formula2>
    </dataValidation>
  </dataValidations>
  <printOptions/>
  <pageMargins left="0.28" right="0.37" top="0.25" bottom="0.3" header="0.5" footer="0.4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2:L34"/>
  <sheetViews>
    <sheetView workbookViewId="0" topLeftCell="A1">
      <selection activeCell="G13" sqref="G13"/>
    </sheetView>
  </sheetViews>
  <sheetFormatPr defaultColWidth="9.140625" defaultRowHeight="12.75"/>
  <cols>
    <col min="3" max="3" width="13.421875" style="0" customWidth="1"/>
    <col min="9" max="9" width="11.00390625" style="0" customWidth="1"/>
    <col min="10" max="11" width="10.421875" style="0" customWidth="1"/>
    <col min="12" max="12" width="9.28125" style="0" customWidth="1"/>
  </cols>
  <sheetData>
    <row r="2" spans="1:3" ht="38.25">
      <c r="A2" s="3" t="s">
        <v>2</v>
      </c>
      <c r="B2" s="2" t="s">
        <v>3</v>
      </c>
      <c r="C2">
        <f>Addition!AF9</f>
        <v>0</v>
      </c>
    </row>
    <row r="3" spans="2:3" ht="12.75">
      <c r="B3" t="s">
        <v>4</v>
      </c>
      <c r="C3" s="15" t="e">
        <f>Addition!#REF!-1</f>
        <v>#REF!</v>
      </c>
    </row>
    <row r="4" spans="4:11" ht="12.75">
      <c r="D4">
        <v>1</v>
      </c>
      <c r="F4" s="3">
        <f>Subtraction!AC5</f>
        <v>9</v>
      </c>
      <c r="G4">
        <f>'Subtraction Flash'!V4</f>
        <v>6</v>
      </c>
      <c r="J4" s="3">
        <f>'Division '!AF2</f>
        <v>7</v>
      </c>
      <c r="K4">
        <f>'Division Flash'!P3</f>
        <v>8</v>
      </c>
    </row>
    <row r="5" spans="1:12" s="3" customFormat="1" ht="38.25">
      <c r="A5" s="3">
        <v>1</v>
      </c>
      <c r="D5" s="3" t="s">
        <v>14</v>
      </c>
      <c r="E5" s="3" t="s">
        <v>49</v>
      </c>
      <c r="F5" s="3" t="s">
        <v>20</v>
      </c>
      <c r="G5" s="3" t="s">
        <v>29</v>
      </c>
      <c r="I5" s="3" t="s">
        <v>21</v>
      </c>
      <c r="J5" s="3" t="s">
        <v>19</v>
      </c>
      <c r="K5" s="3" t="s">
        <v>33</v>
      </c>
      <c r="L5" s="3" t="s">
        <v>46</v>
      </c>
    </row>
    <row r="6" spans="1:12" ht="12.75">
      <c r="A6">
        <v>0</v>
      </c>
      <c r="B6" s="15" t="e">
        <f>C3</f>
        <v>#REF!</v>
      </c>
      <c r="C6">
        <f>IF($A$5=1,Add_Mult_List,IF($A$5=2,UpperCaseLiteral,IF($A$5=3,VowelPatternsLiteral,IF($A$5=4,VowelsLiteral,IF($A$5=5,R_ControlledLiteral,)))))</f>
        <v>0</v>
      </c>
      <c r="D6" s="4">
        <v>0</v>
      </c>
      <c r="E6" s="15">
        <f>' Addition Flash'!D6</f>
        <v>1</v>
      </c>
      <c r="F6">
        <f>Zero</f>
        <v>9</v>
      </c>
      <c r="G6">
        <f>Zero</f>
        <v>9</v>
      </c>
      <c r="H6">
        <f>F4</f>
        <v>9</v>
      </c>
      <c r="I6">
        <v>0</v>
      </c>
      <c r="J6">
        <f aca="true" t="shared" si="0" ref="J6:J14">$J$4*A7</f>
        <v>7</v>
      </c>
      <c r="K6">
        <f>$K$4*A7</f>
        <v>8</v>
      </c>
      <c r="L6" s="15" t="e">
        <f>IF(#REF!="","",$K$4*#REF!)</f>
        <v>#REF!</v>
      </c>
    </row>
    <row r="7" spans="1:12" ht="12.75">
      <c r="A7">
        <f aca="true" t="shared" si="1" ref="A7:A15">A6+1</f>
        <v>1</v>
      </c>
      <c r="B7" t="e">
        <f aca="true" t="shared" si="2" ref="B7:B15">B6+$C$2</f>
        <v>#REF!</v>
      </c>
      <c r="C7">
        <f aca="true" t="shared" si="3" ref="C7:C15">IF($A$5=1,Add_Mult_List,IF($A$5=2,UpperCaseLiteral,IF($A$5=3,VowelPatternsLiteral,IF($A$5=4,VowelsLiteral,IF($A$5=5,R_ControlledLiteral,)))))</f>
        <v>1</v>
      </c>
      <c r="D7" s="4">
        <v>1</v>
      </c>
      <c r="E7" s="15">
        <f>' Addition Flash'!D7</f>
        <v>2</v>
      </c>
      <c r="F7">
        <f aca="true" t="shared" si="4" ref="F7:G15">Zero</f>
        <v>10</v>
      </c>
      <c r="G7">
        <f t="shared" si="4"/>
        <v>10</v>
      </c>
      <c r="H7">
        <f>H6+1</f>
        <v>10</v>
      </c>
      <c r="I7">
        <v>1</v>
      </c>
      <c r="J7">
        <f t="shared" si="0"/>
        <v>14</v>
      </c>
      <c r="K7">
        <f aca="true" t="shared" si="5" ref="K7:K14">$K$4*A8</f>
        <v>16</v>
      </c>
      <c r="L7" s="15" t="e">
        <f>IF(#REF!="","",$K$4*#REF!)</f>
        <v>#REF!</v>
      </c>
    </row>
    <row r="8" spans="1:12" ht="12.75">
      <c r="A8">
        <f t="shared" si="1"/>
        <v>2</v>
      </c>
      <c r="B8" t="e">
        <f t="shared" si="2"/>
        <v>#REF!</v>
      </c>
      <c r="C8">
        <f t="shared" si="3"/>
        <v>2</v>
      </c>
      <c r="D8" s="4">
        <v>2</v>
      </c>
      <c r="E8" s="15">
        <f>' Addition Flash'!D8</f>
        <v>6</v>
      </c>
      <c r="F8">
        <f t="shared" si="4"/>
        <v>11</v>
      </c>
      <c r="G8">
        <f t="shared" si="4"/>
        <v>11</v>
      </c>
      <c r="H8">
        <f aca="true" t="shared" si="6" ref="H8:H15">H7+1</f>
        <v>11</v>
      </c>
      <c r="I8">
        <v>2</v>
      </c>
      <c r="J8">
        <f t="shared" si="0"/>
        <v>21</v>
      </c>
      <c r="K8">
        <f t="shared" si="5"/>
        <v>24</v>
      </c>
      <c r="L8" s="15" t="e">
        <f>IF(#REF!="","",$K$4*#REF!)</f>
        <v>#REF!</v>
      </c>
    </row>
    <row r="9" spans="1:12" ht="12.75">
      <c r="A9">
        <f t="shared" si="1"/>
        <v>3</v>
      </c>
      <c r="B9" t="e">
        <f t="shared" si="2"/>
        <v>#REF!</v>
      </c>
      <c r="C9">
        <f t="shared" si="3"/>
        <v>3</v>
      </c>
      <c r="D9" s="4">
        <v>3</v>
      </c>
      <c r="E9" s="15">
        <f>' Addition Flash'!D9</f>
        <v>7</v>
      </c>
      <c r="F9">
        <f t="shared" si="4"/>
        <v>12</v>
      </c>
      <c r="G9">
        <f t="shared" si="4"/>
        <v>12</v>
      </c>
      <c r="H9">
        <f t="shared" si="6"/>
        <v>12</v>
      </c>
      <c r="I9">
        <v>3</v>
      </c>
      <c r="J9">
        <f t="shared" si="0"/>
        <v>28</v>
      </c>
      <c r="K9">
        <f t="shared" si="5"/>
        <v>32</v>
      </c>
      <c r="L9" s="15" t="e">
        <f>IF(#REF!="","",$K$4*#REF!)</f>
        <v>#REF!</v>
      </c>
    </row>
    <row r="10" spans="1:11" ht="12.75">
      <c r="A10">
        <f t="shared" si="1"/>
        <v>4</v>
      </c>
      <c r="B10" t="e">
        <f t="shared" si="2"/>
        <v>#REF!</v>
      </c>
      <c r="C10">
        <f t="shared" si="3"/>
        <v>4</v>
      </c>
      <c r="D10" s="4">
        <v>4</v>
      </c>
      <c r="F10">
        <f t="shared" si="4"/>
        <v>13</v>
      </c>
      <c r="G10">
        <f t="shared" si="4"/>
        <v>13</v>
      </c>
      <c r="H10">
        <f t="shared" si="6"/>
        <v>13</v>
      </c>
      <c r="I10">
        <v>4</v>
      </c>
      <c r="J10">
        <f t="shared" si="0"/>
        <v>35</v>
      </c>
      <c r="K10">
        <f t="shared" si="5"/>
        <v>40</v>
      </c>
    </row>
    <row r="11" spans="1:11" ht="12.75">
      <c r="A11">
        <f t="shared" si="1"/>
        <v>5</v>
      </c>
      <c r="B11" t="e">
        <f t="shared" si="2"/>
        <v>#REF!</v>
      </c>
      <c r="C11">
        <f t="shared" si="3"/>
        <v>5</v>
      </c>
      <c r="D11" s="4">
        <v>5</v>
      </c>
      <c r="F11">
        <f t="shared" si="4"/>
        <v>14</v>
      </c>
      <c r="G11">
        <f t="shared" si="4"/>
        <v>14</v>
      </c>
      <c r="H11">
        <f t="shared" si="6"/>
        <v>14</v>
      </c>
      <c r="I11">
        <v>5</v>
      </c>
      <c r="J11">
        <f t="shared" si="0"/>
        <v>42</v>
      </c>
      <c r="K11">
        <f t="shared" si="5"/>
        <v>48</v>
      </c>
    </row>
    <row r="12" spans="1:11" ht="12.75">
      <c r="A12">
        <f t="shared" si="1"/>
        <v>6</v>
      </c>
      <c r="B12" t="e">
        <f t="shared" si="2"/>
        <v>#REF!</v>
      </c>
      <c r="C12">
        <f t="shared" si="3"/>
        <v>6</v>
      </c>
      <c r="D12" s="4">
        <v>6</v>
      </c>
      <c r="F12">
        <f t="shared" si="4"/>
        <v>15</v>
      </c>
      <c r="G12">
        <f t="shared" si="4"/>
        <v>15</v>
      </c>
      <c r="H12">
        <f t="shared" si="6"/>
        <v>15</v>
      </c>
      <c r="I12">
        <v>6</v>
      </c>
      <c r="J12">
        <f t="shared" si="0"/>
        <v>49</v>
      </c>
      <c r="K12">
        <f t="shared" si="5"/>
        <v>56</v>
      </c>
    </row>
    <row r="13" spans="1:12" ht="12.75">
      <c r="A13">
        <f t="shared" si="1"/>
        <v>7</v>
      </c>
      <c r="B13" t="e">
        <f t="shared" si="2"/>
        <v>#REF!</v>
      </c>
      <c r="C13">
        <f t="shared" si="3"/>
        <v>7</v>
      </c>
      <c r="D13" s="4">
        <v>7</v>
      </c>
      <c r="F13">
        <f t="shared" si="4"/>
        <v>16</v>
      </c>
      <c r="G13">
        <f t="shared" si="4"/>
        <v>16</v>
      </c>
      <c r="H13">
        <f t="shared" si="6"/>
        <v>16</v>
      </c>
      <c r="I13">
        <v>7</v>
      </c>
      <c r="J13">
        <f t="shared" si="0"/>
        <v>56</v>
      </c>
      <c r="K13">
        <f t="shared" si="5"/>
        <v>64</v>
      </c>
      <c r="L13" s="15" t="e">
        <f>IF(#REF!="","",$K$4*#REF!)</f>
        <v>#REF!</v>
      </c>
    </row>
    <row r="14" spans="1:11" ht="12.75">
      <c r="A14">
        <f t="shared" si="1"/>
        <v>8</v>
      </c>
      <c r="B14" t="e">
        <f t="shared" si="2"/>
        <v>#REF!</v>
      </c>
      <c r="C14">
        <f t="shared" si="3"/>
        <v>8</v>
      </c>
      <c r="D14" s="4">
        <v>8</v>
      </c>
      <c r="F14">
        <f t="shared" si="4"/>
        <v>17</v>
      </c>
      <c r="G14">
        <f t="shared" si="4"/>
        <v>17</v>
      </c>
      <c r="H14">
        <f t="shared" si="6"/>
        <v>17</v>
      </c>
      <c r="I14">
        <v>8</v>
      </c>
      <c r="J14">
        <f t="shared" si="0"/>
        <v>63</v>
      </c>
      <c r="K14">
        <f t="shared" si="5"/>
        <v>72</v>
      </c>
    </row>
    <row r="15" spans="1:8" ht="12.75">
      <c r="A15">
        <f t="shared" si="1"/>
        <v>9</v>
      </c>
      <c r="B15" t="e">
        <f t="shared" si="2"/>
        <v>#REF!</v>
      </c>
      <c r="C15">
        <f t="shared" si="3"/>
        <v>9</v>
      </c>
      <c r="D15" s="4">
        <v>9</v>
      </c>
      <c r="F15">
        <f t="shared" si="4"/>
        <v>18</v>
      </c>
      <c r="G15">
        <f t="shared" si="4"/>
        <v>18</v>
      </c>
      <c r="H15">
        <f t="shared" si="6"/>
        <v>18</v>
      </c>
    </row>
    <row r="17" spans="2:10" ht="12.75">
      <c r="B17" t="s">
        <v>17</v>
      </c>
      <c r="C17">
        <f>COUNT(C6:C15)</f>
        <v>10</v>
      </c>
      <c r="E17">
        <f>(MAX(Zero))</f>
        <v>18</v>
      </c>
      <c r="F17">
        <f>(MAX(Zero))</f>
        <v>18</v>
      </c>
      <c r="G17">
        <f>(MAX(Zero))</f>
        <v>18</v>
      </c>
      <c r="H17">
        <f>(MAX(Zero))</f>
        <v>18</v>
      </c>
      <c r="J17">
        <f>(MAX(DividedBYList))</f>
        <v>63</v>
      </c>
    </row>
    <row r="18" spans="2:10" ht="12.75">
      <c r="B18" t="s">
        <v>16</v>
      </c>
      <c r="E18">
        <f>(MIN(Zero))</f>
        <v>9</v>
      </c>
      <c r="F18">
        <f>(MIN(Zero))</f>
        <v>9</v>
      </c>
      <c r="G18">
        <f>(MIN(Zero))</f>
        <v>9</v>
      </c>
      <c r="H18">
        <f>(MIN(Zero))</f>
        <v>9</v>
      </c>
      <c r="J18">
        <f>(MIN(DividedBYList))</f>
        <v>7</v>
      </c>
    </row>
    <row r="19" spans="2:12" ht="12.75">
      <c r="B19" t="s">
        <v>18</v>
      </c>
      <c r="E19">
        <f>COUNT(Zero)</f>
        <v>10</v>
      </c>
      <c r="F19">
        <f>COUNT(Zero)</f>
        <v>10</v>
      </c>
      <c r="G19">
        <f>COUNT(Zero)</f>
        <v>10</v>
      </c>
      <c r="H19">
        <f>COUNT(Zero)</f>
        <v>10</v>
      </c>
      <c r="J19">
        <f>COUNT(DividedBYList)</f>
        <v>9</v>
      </c>
      <c r="L19">
        <f>COUNT(Special_Division)</f>
        <v>0</v>
      </c>
    </row>
    <row r="22" ht="12.75">
      <c r="I22" s="43"/>
    </row>
    <row r="23" ht="12.75">
      <c r="E23">
        <v>5</v>
      </c>
    </row>
    <row r="32" spans="6:8" ht="12.75">
      <c r="F32" s="1"/>
      <c r="G32" s="1"/>
      <c r="H32" s="1"/>
    </row>
    <row r="33" spans="6:8" ht="12.75">
      <c r="F33" s="1"/>
      <c r="G33" s="1"/>
      <c r="H33" s="1"/>
    </row>
    <row r="34" spans="6:8" ht="12.75">
      <c r="F34" s="1"/>
      <c r="G34" s="1"/>
      <c r="H34" s="1"/>
    </row>
  </sheetData>
  <sheetProtection sheet="1" objects="1" scenarios="1" selectLockedCells="1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Farm Insurance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Briggs</dc:creator>
  <cp:keywords/>
  <dc:description/>
  <cp:lastModifiedBy>Briggs</cp:lastModifiedBy>
  <cp:lastPrinted>2008-07-28T14:30:40Z</cp:lastPrinted>
  <dcterms:created xsi:type="dcterms:W3CDTF">2001-03-06T01:28:58Z</dcterms:created>
  <dcterms:modified xsi:type="dcterms:W3CDTF">2008-07-28T16:29:59Z</dcterms:modified>
  <cp:category/>
  <cp:version/>
  <cp:contentType/>
  <cp:contentStatus/>
</cp:coreProperties>
</file>